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2022-2024" sheetId="9" r:id="rId1"/>
  </sheets>
  <definedNames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  <definedName name="_xlnm._FilterDatabase" localSheetId="0" hidden="1">'2022-2024'!$B$10:$E$166</definedName>
    <definedName name="_xlnm.Print_Titles" localSheetId="0">'2022-2024'!$9:$10</definedName>
  </definedNames>
  <calcPr calcId="125725" fullCalcOnLoad="1"/>
</workbook>
</file>

<file path=xl/calcChain.xml><?xml version="1.0" encoding="utf-8"?>
<calcChain xmlns="http://schemas.openxmlformats.org/spreadsheetml/2006/main">
  <c r="C122" i="9"/>
  <c r="C120"/>
  <c r="E108"/>
  <c r="E107"/>
  <c r="E106"/>
  <c r="D108"/>
  <c r="D107"/>
  <c r="D106"/>
  <c r="E149"/>
  <c r="D149"/>
  <c r="C149"/>
  <c r="C104"/>
  <c r="D104"/>
  <c r="E104"/>
  <c r="C126"/>
  <c r="E126"/>
  <c r="D126"/>
  <c r="E17"/>
  <c r="D17"/>
  <c r="C17"/>
  <c r="E147"/>
  <c r="D147"/>
  <c r="C147"/>
  <c r="E137"/>
  <c r="D137"/>
  <c r="C137"/>
  <c r="E48"/>
  <c r="D48"/>
  <c r="C48"/>
  <c r="E43"/>
  <c r="D43"/>
  <c r="C43"/>
  <c r="E38"/>
  <c r="D38"/>
  <c r="C38"/>
  <c r="E19"/>
  <c r="D19"/>
  <c r="C19"/>
  <c r="E139"/>
  <c r="D139"/>
  <c r="C139"/>
  <c r="E141"/>
  <c r="D141"/>
  <c r="C141"/>
  <c r="E130"/>
  <c r="D130"/>
  <c r="C130"/>
  <c r="E143"/>
  <c r="D143"/>
  <c r="C143"/>
  <c r="C162"/>
  <c r="C161"/>
  <c r="E159"/>
  <c r="D159"/>
  <c r="C159"/>
  <c r="E157"/>
  <c r="E156"/>
  <c r="D157"/>
  <c r="C157"/>
  <c r="E154"/>
  <c r="E153"/>
  <c r="D154"/>
  <c r="D153"/>
  <c r="C154"/>
  <c r="C153"/>
  <c r="E145"/>
  <c r="D145"/>
  <c r="C145"/>
  <c r="E135"/>
  <c r="D135"/>
  <c r="C135"/>
  <c r="E133"/>
  <c r="D133"/>
  <c r="C133"/>
  <c r="E128"/>
  <c r="D128"/>
  <c r="C128"/>
  <c r="C125"/>
  <c r="E102"/>
  <c r="D102"/>
  <c r="C102"/>
  <c r="E100"/>
  <c r="D100"/>
  <c r="C100"/>
  <c r="E98"/>
  <c r="D98"/>
  <c r="C98"/>
  <c r="E93"/>
  <c r="E92"/>
  <c r="D93"/>
  <c r="D92"/>
  <c r="C93"/>
  <c r="C92"/>
  <c r="E87"/>
  <c r="D87"/>
  <c r="C87"/>
  <c r="E84"/>
  <c r="E83"/>
  <c r="D84"/>
  <c r="D83"/>
  <c r="C84"/>
  <c r="C83"/>
  <c r="E81"/>
  <c r="E80"/>
  <c r="D81"/>
  <c r="D80"/>
  <c r="C81"/>
  <c r="C80"/>
  <c r="E75"/>
  <c r="E74"/>
  <c r="D75"/>
  <c r="D74"/>
  <c r="C75"/>
  <c r="C74"/>
  <c r="E72"/>
  <c r="E70"/>
  <c r="D70"/>
  <c r="C70"/>
  <c r="E66"/>
  <c r="E65"/>
  <c r="E64"/>
  <c r="D66"/>
  <c r="D65"/>
  <c r="D64"/>
  <c r="C66"/>
  <c r="C65"/>
  <c r="C64"/>
  <c r="E62"/>
  <c r="D62"/>
  <c r="C62"/>
  <c r="D59"/>
  <c r="E56"/>
  <c r="E55"/>
  <c r="D56"/>
  <c r="D55"/>
  <c r="C56"/>
  <c r="C55"/>
  <c r="E52"/>
  <c r="E51"/>
  <c r="D52"/>
  <c r="D51"/>
  <c r="C52"/>
  <c r="C51"/>
  <c r="E46"/>
  <c r="E45"/>
  <c r="D46"/>
  <c r="D45"/>
  <c r="C46"/>
  <c r="E41"/>
  <c r="E40"/>
  <c r="D41"/>
  <c r="D40"/>
  <c r="C41"/>
  <c r="D36"/>
  <c r="C36"/>
  <c r="D31"/>
  <c r="C31"/>
  <c r="E29"/>
  <c r="D29"/>
  <c r="C29"/>
  <c r="E27"/>
  <c r="D27"/>
  <c r="C27"/>
  <c r="E25"/>
  <c r="D25"/>
  <c r="E15"/>
  <c r="D15"/>
  <c r="C15"/>
  <c r="E90"/>
  <c r="E89"/>
  <c r="D90"/>
  <c r="D89"/>
  <c r="C90"/>
  <c r="C89"/>
  <c r="D162"/>
  <c r="D161"/>
  <c r="D151"/>
  <c r="C165"/>
  <c r="C164"/>
  <c r="E165"/>
  <c r="E164"/>
  <c r="D165"/>
  <c r="D164"/>
  <c r="E162"/>
  <c r="E161"/>
  <c r="E151"/>
  <c r="C58"/>
  <c r="C59"/>
  <c r="D58"/>
  <c r="E36"/>
  <c r="C72"/>
  <c r="C25"/>
  <c r="E31"/>
  <c r="C151"/>
  <c r="D72"/>
  <c r="E59"/>
  <c r="E58"/>
  <c r="E125"/>
  <c r="E14"/>
  <c r="E13"/>
  <c r="E35"/>
  <c r="D95"/>
  <c r="C156"/>
  <c r="C108"/>
  <c r="C107"/>
  <c r="C106"/>
  <c r="D24"/>
  <c r="D23"/>
  <c r="D35"/>
  <c r="D34"/>
  <c r="D33"/>
  <c r="E54"/>
  <c r="D125"/>
  <c r="E132"/>
  <c r="E124"/>
  <c r="E123"/>
  <c r="E34"/>
  <c r="C14"/>
  <c r="C13"/>
  <c r="E24"/>
  <c r="E23"/>
  <c r="C54"/>
  <c r="C50"/>
  <c r="E69"/>
  <c r="E68"/>
  <c r="C132"/>
  <c r="C124"/>
  <c r="C123"/>
  <c r="C24"/>
  <c r="C23"/>
  <c r="D132"/>
  <c r="C40"/>
  <c r="E50"/>
  <c r="D156"/>
  <c r="C69"/>
  <c r="C68"/>
  <c r="D54"/>
  <c r="D50"/>
  <c r="E95"/>
  <c r="C95"/>
  <c r="E86"/>
  <c r="D86"/>
  <c r="C86"/>
  <c r="D79"/>
  <c r="C79"/>
  <c r="D69"/>
  <c r="D68"/>
  <c r="E79"/>
  <c r="C45"/>
  <c r="C35"/>
  <c r="C34"/>
  <c r="D14"/>
  <c r="D13"/>
  <c r="E33"/>
  <c r="C33"/>
  <c r="C11"/>
  <c r="E11"/>
  <c r="D124"/>
  <c r="D123"/>
  <c r="D11"/>
</calcChain>
</file>

<file path=xl/sharedStrings.xml><?xml version="1.0" encoding="utf-8"?>
<sst xmlns="http://schemas.openxmlformats.org/spreadsheetml/2006/main" count="303" uniqueCount="295">
  <si>
    <t>Наименование показателя</t>
  </si>
  <si>
    <t>3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</si>
  <si>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</si>
  <si>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</si>
  <si>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</si>
  <si>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</si>
  <si>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</si>
  <si>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</si>
  <si>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</si>
  <si>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</si>
  <si>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</si>
  <si>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</si>
  <si>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</si>
  <si>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</si>
  <si>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</si>
  <si>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</si>
  <si>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</si>
  <si>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</si>
  <si>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</si>
  <si>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</si>
  <si>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</si>
  <si>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</si>
  <si>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</si>
  <si>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</si>
  <si>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</si>
  <si>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</si>
  <si>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</si>
  <si>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</si>
  <si>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</si>
  <si>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</si>
  <si>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</si>
  <si>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</si>
  <si>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000 10501012010000110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</si>
  <si>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</si>
  <si>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</si>
  <si>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</si>
  <si>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</si>
  <si>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000 10501022010000110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</si>
  <si>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</si>
  <si>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</si>
  <si>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</si>
  <si>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(за налоговые периоды, истекшие до 1 января 2011 года)</t>
  </si>
  <si>
    <t>000 10503020010000110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</si>
  <si>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</si>
  <si>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</si>
  <si>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</si>
  <si>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</si>
  <si>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</si>
  <si>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</si>
  <si>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</si>
  <si>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</si>
  <si>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</si>
  <si>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</si>
  <si>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</si>
  <si>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</si>
  <si>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</si>
  <si>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</si>
  <si>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</si>
  <si>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</si>
  <si>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</si>
  <si>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</si>
  <si>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</si>
  <si>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</si>
  <si>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</si>
  <si>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</si>
  <si>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</si>
  <si>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</si>
  <si>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</si>
  <si>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</si>
  <si>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</si>
  <si>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</si>
  <si>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000 10904053100000110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</si>
  <si>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</si>
  <si>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</si>
  <si>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</si>
  <si>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</si>
  <si>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</si>
  <si>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</si>
  <si>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</si>
  <si>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</si>
  <si>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</si>
  <si>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</si>
  <si>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</si>
  <si>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</si>
  <si>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</si>
  <si>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</si>
  <si>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</si>
  <si>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</si>
  <si>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</si>
  <si>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</si>
  <si>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</si>
  <si>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</si>
  <si>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</si>
  <si>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</si>
  <si>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</si>
  <si>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</si>
  <si>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</si>
  <si>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</si>
  <si>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</si>
  <si>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</si>
  <si>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</si>
  <si>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</si>
  <si>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ДОХОДЫ ОТ ПРОДАЖИ МАТЕРИАЛЬНЫХ И НЕМАТЕРИАЛЬНЫХ АКТИВОВ</t>
  </si>
  <si>
    <t>000 11400000000000000</t>
  </si>
  <si>
    <t>Доходы от продажи квартир</t>
  </si>
  <si>
    <t>000 11401000000000410</t>
  </si>
  <si>
    <t>Доходы от продажи квартир, находящихся в собственности сельских поселений</t>
  </si>
  <si>
    <t>000 11401050100000410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</si>
  <si>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</si>
  <si>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</si>
  <si>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</si>
  <si>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</si>
  <si>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</si>
  <si>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</si>
  <si>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</si>
  <si>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</si>
  <si>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</si>
  <si>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</si>
  <si>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000 11633050100000140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</si>
  <si>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</si>
  <si>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</si>
  <si>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</si>
  <si>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</si>
  <si>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</si>
  <si>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</si>
  <si>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</si>
  <si>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</si>
  <si>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</si>
  <si>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</si>
  <si>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</si>
  <si>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</si>
  <si>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</si>
  <si>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</si>
  <si>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</si>
  <si>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</si>
  <si>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</si>
  <si>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</si>
  <si>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</si>
  <si>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</si>
  <si>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</si>
  <si>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</si>
  <si>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</si>
  <si>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ПРОЧИЕ БЕЗВОЗМЕЗДНЫЕ ПОСТУПЛЕНИЯ</t>
  </si>
  <si>
    <t>Прочие безвозмездные поступления в бюджеты сельских поселений</t>
  </si>
  <si>
    <t>БЕЗВОЗМЕЗДНЫЕ ПОСТУПЛЕНИЯ ОТ НЕГОСУДАРСТВЕННЫХ ОРГАНИЗАЦИЙ</t>
  </si>
  <si>
    <t>Прочие безвозмездные поступления от негосударственных организаций в бюджеты сельских поселений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</si>
  <si>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</si>
  <si>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</si>
  <si>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Безвозмездные поступления от негосударственных организаций в бюджеты сельских поселений</t>
  </si>
  <si>
    <t>000 11406000000000000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</si>
  <si>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</si>
  <si>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</si>
  <si>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</si>
  <si>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000 11406020100000430</t>
  </si>
  <si>
    <t>182 10102010011000110</t>
  </si>
  <si>
    <t>100 10302230010000110</t>
  </si>
  <si>
    <t>100 10302240010000110</t>
  </si>
  <si>
    <t>100 10302250010000110</t>
  </si>
  <si>
    <t>100 10302260010000110</t>
  </si>
  <si>
    <t>182 10501011011000110</t>
  </si>
  <si>
    <t>182 10501021011000110</t>
  </si>
  <si>
    <t>182 10503010011000110</t>
  </si>
  <si>
    <t>182 10601030101000110</t>
  </si>
  <si>
    <t>182 10606033101000110</t>
  </si>
  <si>
    <t>182 10606043101000110</t>
  </si>
  <si>
    <t>КГС 11402053100000410</t>
  </si>
  <si>
    <t>Николаевка 129</t>
  </si>
  <si>
    <t>Прочие субсидии бюджетам сельских поселений</t>
  </si>
  <si>
    <t>Прочие субсидии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</si>
  <si>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</si>
  <si>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</si>
  <si>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</si>
  <si>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000 20210000000000150</t>
  </si>
  <si>
    <t>000 20215002000000150</t>
  </si>
  <si>
    <t>000 20220000000000150</t>
  </si>
  <si>
    <t>000 20220216000000150</t>
  </si>
  <si>
    <t>000 20225555000000150</t>
  </si>
  <si>
    <t>000 20229999000000150</t>
  </si>
  <si>
    <t>000 20230000000000150</t>
  </si>
  <si>
    <t>000 20235118000000150</t>
  </si>
  <si>
    <t>000 20240000000000150</t>
  </si>
  <si>
    <t>000 20240014000000150</t>
  </si>
  <si>
    <t>000 20249999000000150</t>
  </si>
  <si>
    <t>000 20405000100000150</t>
  </si>
  <si>
    <t>000 20400000000000150</t>
  </si>
  <si>
    <t>000 20700000000000150</t>
  </si>
  <si>
    <t>000 20705000100000150</t>
  </si>
  <si>
    <t>КГС 20705030100000150</t>
  </si>
  <si>
    <t>100 10302231010000110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</si>
  <si>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</si>
  <si>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</si>
  <si>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</si>
  <si>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100 10302251010000110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</si>
  <si>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</si>
  <si>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</si>
  <si>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</si>
  <si>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000 20220077000000150</t>
  </si>
  <si>
    <t>Субсидии бюджетам на софинансирование капитальных вложений в объекты муниципальной собственности</t>
  </si>
  <si>
    <t>Субсидии бюджетам сельских поселений на софинансирование капитальных вложений в объекты муниципальной собственности</t>
  </si>
  <si>
    <t>000 20225519000000150</t>
  </si>
  <si>
    <t>Субсидия бюджетам на поддержку отрасли культуры</t>
  </si>
  <si>
    <t>Субсидия бюджетам сельских поселений на поддержку отрасли культуры</t>
  </si>
  <si>
    <t>182 10102020011000110</t>
  </si>
  <si>
    <t>182 10102030011000110</t>
  </si>
  <si>
    <t>000 20216001000000150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</si>
  <si>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</si>
  <si>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</si>
  <si>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000 20225299000000150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</si>
  <si>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</si>
  <si>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</si>
  <si>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000 20220302000000150</t>
  </si>
  <si>
    <t>КГС 20220302100000150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</si>
  <si>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</si>
  <si>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</si>
  <si>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</si>
  <si>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</si>
  <si>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182 10501012011000110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</si>
  <si>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</si>
  <si>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182 10503020011000110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</si>
  <si>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</si>
  <si>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</si>
  <si>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</si>
  <si>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000 20220299000000150</t>
  </si>
  <si>
    <t>000 20225576000000150</t>
  </si>
  <si>
    <t>000 11715000000000150</t>
  </si>
  <si>
    <t>Инициативные платежи</t>
  </si>
  <si>
    <t>Инициативные платежи, зачисляемые в бюджеты сельских поселений</t>
  </si>
  <si>
    <t>Инициативные платежи, зачисляемые в бюджеты сельских поселений (средства, поступающие на приобретение оборудования для спортивной (игровой, спортивно-игровой) площадки)</t>
  </si>
  <si>
    <t>Инициативные платежи, зачисляемые в бюджеты сельских поселений (средства, поступающие на капитальный ремонт спортивной (игровой, спортивно-игровой) площадки)</t>
  </si>
  <si>
    <t>Инициативные платежи, зачисляемые в бюджеты сельских поселений (средства, поступающие на монтаж (демонтаж) спортивной (игровой, спортивно-игровой) площадки)</t>
  </si>
  <si>
    <t>Инициативные платежи, зачисляемые в бюджеты сельских поселений (средства, поступающие на благоустройство общественной территории,в том числе прка культуры и отдыха)</t>
  </si>
  <si>
    <t>Инициативные платежи, зачисляемые в бюджеты сельских поселений (средства, поступающие на благоустройство мест захоронения)</t>
  </si>
  <si>
    <t>Инициативные платежи, зачисляемые в бюджеты сельских поселений (средства, поступающие на ремонт автомобильной дороги)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</si>
  <si>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</si>
  <si>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</si>
  <si>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</t>
  </si>
  <si>
    <t xml:space="preserve">Административные штрафы, установленные Кодексом Российской Федерации об административных правонарушениях   
</t>
  </si>
  <si>
    <t>000 11601000000000000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</si>
  <si>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</si>
  <si>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</si>
  <si>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000 11610000000000140</t>
  </si>
  <si>
    <t>000 11610060000000140</t>
  </si>
  <si>
    <t>Платежи в целях возмещения причиненного ущерба (убытков)</t>
  </si>
  <si>
    <t>Платежи в целях возмещения убытков, причиненных уклонением от заключения муниципального контракта</t>
  </si>
  <si>
    <t>182 10102080010000110</t>
  </si>
  <si>
    <t>Субсидии бюджетам на реализацию программ формирования современной городской среды</t>
  </si>
  <si>
    <t>Субсидии бюджетам сельских поселений на реализацию программ формирования современной городской среды</t>
  </si>
  <si>
    <t>Субсидии бюджетам на обеспечение комплексного развития сельских территорий</t>
  </si>
  <si>
    <t>Субсидии бюджетам сельских поселений на обеспечение комплексного развития сельских территорий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</si>
  <si>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</si>
  <si>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</si>
  <si>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</si>
  <si>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</si>
  <si>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</si>
  <si>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</si>
  <si>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</si>
  <si>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</si>
  <si>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</si>
  <si>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</si>
  <si>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</si>
  <si>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000 20227576000000150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</si>
  <si>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</si>
  <si>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</si>
  <si>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Инициативные платежи, зачисляемые в бюджеты сельских поселений (средства, поступающие наремонт дома культуры)</t>
  </si>
  <si>
    <t>Инициативные платежи, зачисляемые в бюджеты сельских поселений (средства, поступающие на благоустройство дворовой территории)</t>
  </si>
  <si>
    <t>Инициативные платежи, зачисляемые в бюджеты сельских поселений (средства, поступающие наремонт памытника)</t>
  </si>
  <si>
    <t>Инициативные платежи, зачисляемые в бюджеты сельских поселений (средства, поступающие на приобретение коммунальной техники)</t>
  </si>
  <si>
    <t>Инициативные платежи, зачисляемые в бюджеты сельских поселений (средства, поступающие на приобретение контейнеров для твердых коммунальных отходов)</t>
  </si>
  <si>
    <t>Инициативные платежи, зачисляемые в бюджеты сельских поселений (средства, поступающие на ремонт водопровода)</t>
  </si>
  <si>
    <t>Инициативные платежи, зачисляемые в бюджеты сельских поселений (средства, поступающие на ремонт тротуара)</t>
  </si>
  <si>
    <t>Инициативные платежи, зачисляемые в бюджеты сельских поселений (средства, поступающие на благоустройство (устройство) детской (игровой, спортивной, спортивно-игровой) площадки)</t>
  </si>
  <si>
    <t>Приложение 5</t>
  </si>
  <si>
    <t xml:space="preserve"> Николаевского сельсовета </t>
  </si>
  <si>
    <t>Поступление доходов в местный бюджет по кодам видов доходов, подвидов доходов на 2022 год и на плановый период 2023, 2024 годов</t>
  </si>
  <si>
    <t>к решению Совета депутатов</t>
  </si>
  <si>
    <t>от 23 декабря 2021г №45</t>
  </si>
  <si>
    <t>129 10804020010000110</t>
  </si>
  <si>
    <t>129 11105035100000120</t>
  </si>
  <si>
    <t>12911406025100000430</t>
  </si>
  <si>
    <t>12920215001100000150</t>
  </si>
  <si>
    <t>12920215002100000150</t>
  </si>
  <si>
    <t>12920216001100000150</t>
  </si>
  <si>
    <t>12920220077100000150</t>
  </si>
  <si>
    <t>12920220216100000150</t>
  </si>
  <si>
    <t>12920220299100000150</t>
  </si>
  <si>
    <t>12920225299100000150</t>
  </si>
  <si>
    <t>12920225519100000150</t>
  </si>
  <si>
    <t>12920225555100000150</t>
  </si>
  <si>
    <t>12920225576100000150</t>
  </si>
  <si>
    <t>12920227576100000150</t>
  </si>
  <si>
    <t>12920229999100000150</t>
  </si>
  <si>
    <t>12920235118100000150</t>
  </si>
  <si>
    <t>12920240014100000150</t>
  </si>
  <si>
    <t>12920249999100000150</t>
  </si>
  <si>
    <t xml:space="preserve">Код дохода по бюджетной классификации </t>
  </si>
</sst>
</file>

<file path=xl/styles.xml><?xml version="1.0" encoding="utf-8"?>
<styleSheet xmlns="http://schemas.openxmlformats.org/spreadsheetml/2006/main">
  <numFmts count="1">
    <numFmt numFmtId="182" formatCode="&quot;&quot;###,##0.00"/>
  </numFmts>
  <fonts count="5">
    <font>
      <sz val="10"/>
      <name val="Arial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82" fontId="1" fillId="2" borderId="1" xfId="0" applyNumberFormat="1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182" fontId="1" fillId="3" borderId="1" xfId="0" applyNumberFormat="1" applyFont="1" applyFill="1" applyBorder="1" applyAlignment="1">
      <alignment horizontal="right" wrapText="1"/>
    </xf>
    <xf numFmtId="0" fontId="1" fillId="7" borderId="1" xfId="0" applyFont="1" applyFill="1" applyBorder="1" applyAlignment="1">
      <alignment horizontal="center" wrapText="1"/>
    </xf>
    <xf numFmtId="182" fontId="1" fillId="7" borderId="1" xfId="0" applyNumberFormat="1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182" fontId="1" fillId="4" borderId="1" xfId="0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center" wrapText="1"/>
    </xf>
    <xf numFmtId="182" fontId="1" fillId="0" borderId="1" xfId="0" applyNumberFormat="1" applyFont="1" applyFill="1" applyBorder="1" applyAlignment="1">
      <alignment horizontal="right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82" fontId="1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wrapText="1"/>
    </xf>
    <xf numFmtId="182" fontId="1" fillId="8" borderId="1" xfId="0" applyNumberFormat="1" applyFont="1" applyFill="1" applyBorder="1" applyAlignment="1">
      <alignment horizontal="right" wrapText="1"/>
    </xf>
    <xf numFmtId="49" fontId="1" fillId="8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182" fontId="1" fillId="5" borderId="1" xfId="0" applyNumberFormat="1" applyFont="1" applyFill="1" applyBorder="1" applyAlignment="1">
      <alignment horizontal="right" wrapText="1"/>
    </xf>
    <xf numFmtId="182" fontId="1" fillId="0" borderId="2" xfId="0" applyNumberFormat="1" applyFont="1" applyFill="1" applyBorder="1" applyAlignment="1">
      <alignment horizontal="right" wrapText="1"/>
    </xf>
    <xf numFmtId="182" fontId="1" fillId="8" borderId="2" xfId="0" applyNumberFormat="1" applyFont="1" applyFill="1" applyBorder="1" applyAlignment="1">
      <alignment horizontal="right" wrapText="1"/>
    </xf>
    <xf numFmtId="0" fontId="1" fillId="2" borderId="3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7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4" fillId="7" borderId="3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" fillId="8" borderId="3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182" fontId="1" fillId="2" borderId="4" xfId="0" applyNumberFormat="1" applyFont="1" applyFill="1" applyBorder="1" applyAlignment="1">
      <alignment horizontal="right" wrapText="1"/>
    </xf>
    <xf numFmtId="182" fontId="1" fillId="3" borderId="4" xfId="0" applyNumberFormat="1" applyFont="1" applyFill="1" applyBorder="1" applyAlignment="1">
      <alignment horizontal="right" wrapText="1"/>
    </xf>
    <xf numFmtId="182" fontId="1" fillId="7" borderId="4" xfId="0" applyNumberFormat="1" applyFont="1" applyFill="1" applyBorder="1" applyAlignment="1">
      <alignment horizontal="right" wrapText="1"/>
    </xf>
    <xf numFmtId="182" fontId="1" fillId="4" borderId="4" xfId="0" applyNumberFormat="1" applyFont="1" applyFill="1" applyBorder="1" applyAlignment="1">
      <alignment horizontal="right" wrapText="1"/>
    </xf>
    <xf numFmtId="182" fontId="1" fillId="0" borderId="4" xfId="0" applyNumberFormat="1" applyFont="1" applyFill="1" applyBorder="1" applyAlignment="1">
      <alignment horizontal="right" wrapText="1"/>
    </xf>
    <xf numFmtId="182" fontId="1" fillId="0" borderId="4" xfId="0" applyNumberFormat="1" applyFont="1" applyBorder="1" applyAlignment="1">
      <alignment horizontal="right" wrapText="1"/>
    </xf>
    <xf numFmtId="182" fontId="1" fillId="8" borderId="4" xfId="0" applyNumberFormat="1" applyFont="1" applyFill="1" applyBorder="1" applyAlignment="1">
      <alignment horizontal="right" wrapText="1"/>
    </xf>
    <xf numFmtId="182" fontId="1" fillId="5" borderId="4" xfId="0" applyNumberFormat="1" applyFont="1" applyFill="1" applyBorder="1" applyAlignment="1">
      <alignment horizontal="right" wrapText="1"/>
    </xf>
    <xf numFmtId="0" fontId="2" fillId="0" borderId="5" xfId="0" applyFont="1" applyBorder="1" applyAlignment="1">
      <alignment horizontal="center" vertical="center" wrapText="1"/>
    </xf>
    <xf numFmtId="182" fontId="1" fillId="2" borderId="5" xfId="0" applyNumberFormat="1" applyFont="1" applyFill="1" applyBorder="1" applyAlignment="1">
      <alignment horizontal="right" wrapText="1"/>
    </xf>
    <xf numFmtId="182" fontId="1" fillId="3" borderId="5" xfId="0" applyNumberFormat="1" applyFont="1" applyFill="1" applyBorder="1" applyAlignment="1">
      <alignment horizontal="right" wrapText="1"/>
    </xf>
    <xf numFmtId="182" fontId="1" fillId="7" borderId="5" xfId="0" applyNumberFormat="1" applyFont="1" applyFill="1" applyBorder="1" applyAlignment="1">
      <alignment horizontal="right" wrapText="1"/>
    </xf>
    <xf numFmtId="182" fontId="1" fillId="4" borderId="5" xfId="0" applyNumberFormat="1" applyFont="1" applyFill="1" applyBorder="1" applyAlignment="1">
      <alignment horizontal="right" wrapText="1"/>
    </xf>
    <xf numFmtId="182" fontId="1" fillId="0" borderId="5" xfId="0" applyNumberFormat="1" applyFont="1" applyFill="1" applyBorder="1" applyAlignment="1">
      <alignment horizontal="right" wrapText="1"/>
    </xf>
    <xf numFmtId="182" fontId="1" fillId="0" borderId="5" xfId="0" applyNumberFormat="1" applyFont="1" applyBorder="1" applyAlignment="1">
      <alignment horizontal="right" wrapText="1"/>
    </xf>
    <xf numFmtId="182" fontId="1" fillId="8" borderId="5" xfId="0" applyNumberFormat="1" applyFont="1" applyFill="1" applyBorder="1" applyAlignment="1">
      <alignment horizontal="right" wrapText="1"/>
    </xf>
    <xf numFmtId="182" fontId="1" fillId="5" borderId="5" xfId="0" applyNumberFormat="1" applyFont="1" applyFill="1" applyBorder="1" applyAlignment="1">
      <alignment horizontal="right" wrapText="1"/>
    </xf>
    <xf numFmtId="0" fontId="1" fillId="6" borderId="1" xfId="0" applyFont="1" applyFill="1" applyBorder="1" applyAlignment="1">
      <alignment horizontal="center" wrapText="1"/>
    </xf>
    <xf numFmtId="182" fontId="1" fillId="6" borderId="1" xfId="0" applyNumberFormat="1" applyFont="1" applyFill="1" applyBorder="1" applyAlignment="1">
      <alignment horizontal="right" wrapText="1"/>
    </xf>
    <xf numFmtId="182" fontId="1" fillId="6" borderId="5" xfId="0" applyNumberFormat="1" applyFont="1" applyFill="1" applyBorder="1" applyAlignment="1">
      <alignment horizontal="right" wrapText="1"/>
    </xf>
    <xf numFmtId="182" fontId="1" fillId="6" borderId="4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68"/>
  <sheetViews>
    <sheetView tabSelected="1" zoomScale="110" zoomScaleNormal="110" workbookViewId="0">
      <pane xSplit="2" ySplit="10" topLeftCell="C62" activePane="bottomRight" state="frozen"/>
      <selection pane="topRight" activeCell="D1" sqref="D1"/>
      <selection pane="bottomLeft" activeCell="A3" sqref="A3"/>
      <selection pane="bottomRight" activeCell="E62" sqref="E62"/>
    </sheetView>
  </sheetViews>
  <sheetFormatPr defaultRowHeight="12.75"/>
  <cols>
    <col min="1" max="1" width="41.140625" customWidth="1"/>
    <col min="2" max="2" width="21.7109375" customWidth="1"/>
    <col min="3" max="3" width="12.7109375" customWidth="1"/>
    <col min="4" max="4" width="12" customWidth="1"/>
    <col min="5" max="5" width="13" customWidth="1"/>
  </cols>
  <sheetData>
    <row r="2" spans="1:5">
      <c r="C2" t="s">
        <v>271</v>
      </c>
    </row>
    <row r="3" spans="1:5">
      <c r="C3" t="s">
        <v>274</v>
      </c>
    </row>
    <row r="4" spans="1:5">
      <c r="C4" t="s">
        <v>272</v>
      </c>
    </row>
    <row r="5" spans="1:5">
      <c r="C5" t="s">
        <v>275</v>
      </c>
    </row>
    <row r="6" spans="1:5" ht="28.5" customHeight="1">
      <c r="A6" s="77" t="s">
        <v>273</v>
      </c>
      <c r="B6" s="77"/>
      <c r="C6" s="77"/>
      <c r="D6" s="77"/>
      <c r="E6" s="77"/>
    </row>
    <row r="7" spans="1:5" ht="9.75" customHeight="1" thickBot="1"/>
    <row r="8" spans="1:5" ht="13.5" hidden="1" thickBot="1"/>
    <row r="9" spans="1:5" s="3" customFormat="1" ht="36" customHeight="1">
      <c r="A9" s="72" t="s">
        <v>0</v>
      </c>
      <c r="B9" s="71" t="s">
        <v>294</v>
      </c>
      <c r="C9" s="74" t="s">
        <v>166</v>
      </c>
      <c r="D9" s="75"/>
      <c r="E9" s="76"/>
    </row>
    <row r="10" spans="1:5">
      <c r="A10" s="73"/>
      <c r="B10" s="9" t="s">
        <v>1</v>
      </c>
      <c r="C10" s="56">
        <v>2022</v>
      </c>
      <c r="D10" s="9">
        <v>2023</v>
      </c>
      <c r="E10" s="47">
        <v>2024</v>
      </c>
    </row>
    <row r="11" spans="1:5" s="1" customFormat="1" ht="22.5">
      <c r="A11" s="35" t="s">
        <v>2</v>
      </c>
      <c r="B11" s="10" t="s">
        <v>3</v>
      </c>
      <c r="C11" s="57">
        <f>C12+C123</f>
        <v>9108710</v>
      </c>
      <c r="D11" s="11">
        <f>D12+D123</f>
        <v>8420300</v>
      </c>
      <c r="E11" s="48">
        <f>E12+E123</f>
        <v>8400200</v>
      </c>
    </row>
    <row r="12" spans="1:5" s="1" customFormat="1" ht="13.5" customHeight="1">
      <c r="A12" s="35" t="s">
        <v>4</v>
      </c>
      <c r="B12" s="10" t="s">
        <v>5</v>
      </c>
      <c r="C12" s="57">
        <v>5662400</v>
      </c>
      <c r="D12" s="11">
        <v>7247000</v>
      </c>
      <c r="E12" s="48">
        <v>6916000</v>
      </c>
    </row>
    <row r="13" spans="1:5" s="2" customFormat="1" ht="13.5" customHeight="1">
      <c r="A13" s="36" t="s">
        <v>6</v>
      </c>
      <c r="B13" s="12" t="s">
        <v>7</v>
      </c>
      <c r="C13" s="58">
        <f>C14</f>
        <v>1750000</v>
      </c>
      <c r="D13" s="13">
        <f>D14</f>
        <v>1803000</v>
      </c>
      <c r="E13" s="49">
        <f>E14</f>
        <v>1860000</v>
      </c>
    </row>
    <row r="14" spans="1:5" s="7" customFormat="1" ht="13.5" customHeight="1">
      <c r="A14" s="37" t="s">
        <v>8</v>
      </c>
      <c r="B14" s="14" t="s">
        <v>9</v>
      </c>
      <c r="C14" s="59">
        <f>C15+C17+C19+C21</f>
        <v>1750000</v>
      </c>
      <c r="D14" s="15">
        <f>D15+D17+D19+D21</f>
        <v>1803000</v>
      </c>
      <c r="E14" s="50">
        <f>E15+E17+E19+E21</f>
        <v>1860000</v>
      </c>
    </row>
    <row r="15" spans="1:5" s="4" customFormat="1" ht="73.5" customHeight="1">
      <c r="A15" s="38" t="s">
        <v>10</v>
      </c>
      <c r="B15" s="16" t="s">
        <v>11</v>
      </c>
      <c r="C15" s="60">
        <f>C16</f>
        <v>1741000</v>
      </c>
      <c r="D15" s="17">
        <f>D16</f>
        <v>1793000</v>
      </c>
      <c r="E15" s="51">
        <f>E16</f>
        <v>1854000</v>
      </c>
    </row>
    <row r="16" spans="1:5" s="3" customFormat="1" ht="108" customHeight="1">
      <c r="A16" s="39" t="s">
        <v>253</v>
      </c>
      <c r="B16" s="18" t="s">
        <v>154</v>
      </c>
      <c r="C16" s="61">
        <v>1741000</v>
      </c>
      <c r="D16" s="19">
        <v>1793000</v>
      </c>
      <c r="E16" s="52">
        <v>1854000</v>
      </c>
    </row>
    <row r="17" spans="1:12" s="4" customFormat="1" ht="105" customHeight="1">
      <c r="A17" s="38" t="s">
        <v>12</v>
      </c>
      <c r="B17" s="16" t="s">
        <v>13</v>
      </c>
      <c r="C17" s="60">
        <f>C18</f>
        <v>0</v>
      </c>
      <c r="D17" s="17">
        <f>D18</f>
        <v>0</v>
      </c>
      <c r="E17" s="51">
        <f>E18</f>
        <v>0</v>
      </c>
    </row>
    <row r="18" spans="1:12" ht="141" customHeight="1">
      <c r="A18" s="40" t="s">
        <v>254</v>
      </c>
      <c r="B18" s="20" t="s">
        <v>202</v>
      </c>
      <c r="C18" s="61">
        <v>0</v>
      </c>
      <c r="D18" s="19">
        <v>0</v>
      </c>
      <c r="E18" s="52">
        <v>0</v>
      </c>
    </row>
    <row r="19" spans="1:12" s="4" customFormat="1" ht="54" customHeight="1">
      <c r="A19" s="38" t="s">
        <v>14</v>
      </c>
      <c r="B19" s="16" t="s">
        <v>15</v>
      </c>
      <c r="C19" s="60">
        <f>C20</f>
        <v>9000</v>
      </c>
      <c r="D19" s="17">
        <f>D20</f>
        <v>10000</v>
      </c>
      <c r="E19" s="51">
        <f>E20</f>
        <v>6000</v>
      </c>
    </row>
    <row r="20" spans="1:12" ht="70.5" customHeight="1">
      <c r="A20" s="40" t="s">
        <v>255</v>
      </c>
      <c r="B20" s="20" t="s">
        <v>203</v>
      </c>
      <c r="C20" s="61">
        <v>9000</v>
      </c>
      <c r="D20" s="19">
        <v>10000</v>
      </c>
      <c r="E20" s="52">
        <v>6000</v>
      </c>
    </row>
    <row r="21" spans="1:12" ht="84" customHeight="1">
      <c r="A21" s="38" t="s">
        <v>257</v>
      </c>
      <c r="B21" s="30" t="s">
        <v>244</v>
      </c>
      <c r="C21" s="60">
        <v>0</v>
      </c>
      <c r="D21" s="17">
        <v>0</v>
      </c>
      <c r="E21" s="51">
        <v>0</v>
      </c>
      <c r="F21" s="4"/>
      <c r="G21" s="4"/>
      <c r="H21" s="4"/>
      <c r="I21" s="4"/>
      <c r="J21" s="4"/>
      <c r="K21" s="4"/>
      <c r="L21" s="4"/>
    </row>
    <row r="22" spans="1:12" ht="118.5" customHeight="1">
      <c r="A22" s="40" t="s">
        <v>256</v>
      </c>
      <c r="B22" s="20" t="s">
        <v>244</v>
      </c>
      <c r="C22" s="61">
        <v>0</v>
      </c>
      <c r="D22" s="19">
        <v>0</v>
      </c>
      <c r="E22" s="52">
        <v>0</v>
      </c>
    </row>
    <row r="23" spans="1:12" s="2" customFormat="1" ht="13.5" customHeight="1">
      <c r="A23" s="36" t="s">
        <v>16</v>
      </c>
      <c r="B23" s="12" t="s">
        <v>17</v>
      </c>
      <c r="C23" s="58">
        <f>C24</f>
        <v>883000</v>
      </c>
      <c r="D23" s="13">
        <f>D24</f>
        <v>905000</v>
      </c>
      <c r="E23" s="49">
        <f>E24</f>
        <v>924000</v>
      </c>
    </row>
    <row r="24" spans="1:12" s="7" customFormat="1" ht="25.5" customHeight="1">
      <c r="A24" s="37" t="s">
        <v>18</v>
      </c>
      <c r="B24" s="14" t="s">
        <v>19</v>
      </c>
      <c r="C24" s="59">
        <f>C25+C27+C29+C32</f>
        <v>883000</v>
      </c>
      <c r="D24" s="15">
        <f>D25+D27+D29+D32</f>
        <v>905000</v>
      </c>
      <c r="E24" s="50">
        <f>E25+E27+E29+E32</f>
        <v>924000</v>
      </c>
    </row>
    <row r="25" spans="1:12" s="4" customFormat="1" ht="77.25" customHeight="1">
      <c r="A25" s="38" t="s">
        <v>20</v>
      </c>
      <c r="B25" s="21" t="s">
        <v>155</v>
      </c>
      <c r="C25" s="60">
        <f>C26</f>
        <v>399000</v>
      </c>
      <c r="D25" s="17">
        <f>D26</f>
        <v>405000</v>
      </c>
      <c r="E25" s="51">
        <f>E26</f>
        <v>407000</v>
      </c>
    </row>
    <row r="26" spans="1:12" ht="106.5" customHeight="1">
      <c r="A26" s="40" t="s">
        <v>189</v>
      </c>
      <c r="B26" s="22" t="s">
        <v>188</v>
      </c>
      <c r="C26" s="61">
        <v>399000</v>
      </c>
      <c r="D26" s="19">
        <v>405000</v>
      </c>
      <c r="E26" s="52">
        <v>407000</v>
      </c>
    </row>
    <row r="27" spans="1:12" s="4" customFormat="1" ht="84.75" customHeight="1">
      <c r="A27" s="38" t="s">
        <v>21</v>
      </c>
      <c r="B27" s="21" t="s">
        <v>156</v>
      </c>
      <c r="C27" s="60">
        <f>C28</f>
        <v>2000</v>
      </c>
      <c r="D27" s="17">
        <f>D28</f>
        <v>2000</v>
      </c>
      <c r="E27" s="51">
        <f>E28</f>
        <v>2000</v>
      </c>
    </row>
    <row r="28" spans="1:12" ht="116.25" customHeight="1">
      <c r="A28" s="40" t="s">
        <v>190</v>
      </c>
      <c r="B28" s="22" t="s">
        <v>191</v>
      </c>
      <c r="C28" s="61">
        <v>2000</v>
      </c>
      <c r="D28" s="19">
        <v>2000</v>
      </c>
      <c r="E28" s="52">
        <v>2000</v>
      </c>
    </row>
    <row r="29" spans="1:12" s="4" customFormat="1" ht="77.25" customHeight="1">
      <c r="A29" s="38" t="s">
        <v>22</v>
      </c>
      <c r="B29" s="21" t="s">
        <v>157</v>
      </c>
      <c r="C29" s="60">
        <f>C30</f>
        <v>532000</v>
      </c>
      <c r="D29" s="17">
        <f>D30</f>
        <v>548000</v>
      </c>
      <c r="E29" s="51">
        <f>E30</f>
        <v>567000</v>
      </c>
    </row>
    <row r="30" spans="1:12" ht="105" customHeight="1">
      <c r="A30" s="40" t="s">
        <v>193</v>
      </c>
      <c r="B30" s="22" t="s">
        <v>192</v>
      </c>
      <c r="C30" s="61">
        <v>532000</v>
      </c>
      <c r="D30" s="19">
        <v>548000</v>
      </c>
      <c r="E30" s="52">
        <v>567000</v>
      </c>
    </row>
    <row r="31" spans="1:12" s="4" customFormat="1" ht="77.25" customHeight="1">
      <c r="A31" s="38" t="s">
        <v>23</v>
      </c>
      <c r="B31" s="21" t="s">
        <v>158</v>
      </c>
      <c r="C31" s="60">
        <f>C32</f>
        <v>-50000</v>
      </c>
      <c r="D31" s="17">
        <f>D32</f>
        <v>-50000</v>
      </c>
      <c r="E31" s="51">
        <f>E32</f>
        <v>-52000</v>
      </c>
    </row>
    <row r="32" spans="1:12" ht="104.25" customHeight="1">
      <c r="A32" s="40" t="s">
        <v>195</v>
      </c>
      <c r="B32" s="22" t="s">
        <v>194</v>
      </c>
      <c r="C32" s="61">
        <v>-50000</v>
      </c>
      <c r="D32" s="19">
        <v>-50000</v>
      </c>
      <c r="E32" s="52">
        <v>-52000</v>
      </c>
    </row>
    <row r="33" spans="1:5" s="2" customFormat="1" ht="13.5" customHeight="1">
      <c r="A33" s="36" t="s">
        <v>24</v>
      </c>
      <c r="B33" s="12" t="s">
        <v>25</v>
      </c>
      <c r="C33" s="58">
        <f>C34+C45</f>
        <v>1620000</v>
      </c>
      <c r="D33" s="13">
        <f>D34+D45</f>
        <v>3720000</v>
      </c>
      <c r="E33" s="49">
        <f>E34+E45</f>
        <v>3320000</v>
      </c>
    </row>
    <row r="34" spans="1:5" s="7" customFormat="1" ht="30.75" customHeight="1">
      <c r="A34" s="37" t="s">
        <v>26</v>
      </c>
      <c r="B34" s="14" t="s">
        <v>27</v>
      </c>
      <c r="C34" s="59">
        <f>C35+C40</f>
        <v>220000</v>
      </c>
      <c r="D34" s="15">
        <f>D35+D40</f>
        <v>220000</v>
      </c>
      <c r="E34" s="50">
        <f>E35+E40</f>
        <v>220000</v>
      </c>
    </row>
    <row r="35" spans="1:5" s="4" customFormat="1" ht="30.75" customHeight="1">
      <c r="A35" s="38" t="s">
        <v>28</v>
      </c>
      <c r="B35" s="16" t="s">
        <v>29</v>
      </c>
      <c r="C35" s="60">
        <f>C36+C38</f>
        <v>50000</v>
      </c>
      <c r="D35" s="17">
        <f>D36+D38</f>
        <v>50000</v>
      </c>
      <c r="E35" s="51">
        <f>E36+E38</f>
        <v>50000</v>
      </c>
    </row>
    <row r="36" spans="1:5" ht="30.75" customHeight="1">
      <c r="A36" s="40" t="s">
        <v>28</v>
      </c>
      <c r="B36" s="23" t="s">
        <v>30</v>
      </c>
      <c r="C36" s="62">
        <f>C37</f>
        <v>50000</v>
      </c>
      <c r="D36" s="24">
        <f>D37</f>
        <v>50000</v>
      </c>
      <c r="E36" s="53">
        <f>E37</f>
        <v>50000</v>
      </c>
    </row>
    <row r="37" spans="1:5" ht="60.75" customHeight="1">
      <c r="A37" s="40" t="s">
        <v>258</v>
      </c>
      <c r="B37" s="25" t="s">
        <v>159</v>
      </c>
      <c r="C37" s="61">
        <v>50000</v>
      </c>
      <c r="D37" s="19">
        <v>50000</v>
      </c>
      <c r="E37" s="52">
        <v>50000</v>
      </c>
    </row>
    <row r="38" spans="1:5" ht="45">
      <c r="A38" s="40" t="s">
        <v>31</v>
      </c>
      <c r="B38" s="23" t="s">
        <v>32</v>
      </c>
      <c r="C38" s="61">
        <f>C39</f>
        <v>0</v>
      </c>
      <c r="D38" s="19">
        <f>D39</f>
        <v>0</v>
      </c>
      <c r="E38" s="52">
        <f>E39</f>
        <v>0</v>
      </c>
    </row>
    <row r="39" spans="1:5" ht="13.5" customHeight="1">
      <c r="A39" s="40" t="s">
        <v>217</v>
      </c>
      <c r="B39" s="22" t="s">
        <v>216</v>
      </c>
      <c r="C39" s="61">
        <v>0</v>
      </c>
      <c r="D39" s="19">
        <v>0</v>
      </c>
      <c r="E39" s="52">
        <v>0</v>
      </c>
    </row>
    <row r="40" spans="1:5" s="4" customFormat="1" ht="42.75" customHeight="1">
      <c r="A40" s="38" t="s">
        <v>33</v>
      </c>
      <c r="B40" s="16" t="s">
        <v>34</v>
      </c>
      <c r="C40" s="60">
        <f>C41+C43</f>
        <v>170000</v>
      </c>
      <c r="D40" s="17">
        <f>D41+D43</f>
        <v>170000</v>
      </c>
      <c r="E40" s="51">
        <f>E41+E43</f>
        <v>170000</v>
      </c>
    </row>
    <row r="41" spans="1:5" ht="41.25" customHeight="1">
      <c r="A41" s="40" t="s">
        <v>33</v>
      </c>
      <c r="B41" s="23" t="s">
        <v>35</v>
      </c>
      <c r="C41" s="62">
        <f>C42</f>
        <v>170000</v>
      </c>
      <c r="D41" s="24">
        <f>D42</f>
        <v>170000</v>
      </c>
      <c r="E41" s="53">
        <f>E42</f>
        <v>170000</v>
      </c>
    </row>
    <row r="42" spans="1:5" ht="94.5" customHeight="1">
      <c r="A42" s="40" t="s">
        <v>259</v>
      </c>
      <c r="B42" s="25" t="s">
        <v>160</v>
      </c>
      <c r="C42" s="61">
        <v>170000</v>
      </c>
      <c r="D42" s="19">
        <v>170000</v>
      </c>
      <c r="E42" s="52">
        <v>170000</v>
      </c>
    </row>
    <row r="43" spans="1:5" ht="56.25">
      <c r="A43" s="40" t="s">
        <v>36</v>
      </c>
      <c r="B43" s="26" t="s">
        <v>37</v>
      </c>
      <c r="C43" s="61">
        <f>C44</f>
        <v>0</v>
      </c>
      <c r="D43" s="19">
        <f>D44</f>
        <v>0</v>
      </c>
      <c r="E43" s="52">
        <f>E44</f>
        <v>0</v>
      </c>
    </row>
    <row r="44" spans="1:5" ht="11.25" customHeight="1">
      <c r="A44" s="40" t="s">
        <v>214</v>
      </c>
      <c r="B44" s="22" t="s">
        <v>215</v>
      </c>
      <c r="C44" s="61"/>
      <c r="D44" s="19"/>
      <c r="E44" s="52"/>
    </row>
    <row r="45" spans="1:5" s="7" customFormat="1" ht="13.5" customHeight="1">
      <c r="A45" s="37" t="s">
        <v>38</v>
      </c>
      <c r="B45" s="14" t="s">
        <v>39</v>
      </c>
      <c r="C45" s="59">
        <f>C46+C48</f>
        <v>1400000</v>
      </c>
      <c r="D45" s="15">
        <f>D46+D48</f>
        <v>3500000</v>
      </c>
      <c r="E45" s="50">
        <f>E46+E48</f>
        <v>3100000</v>
      </c>
    </row>
    <row r="46" spans="1:5" ht="13.5" customHeight="1">
      <c r="A46" s="40" t="s">
        <v>38</v>
      </c>
      <c r="B46" s="23" t="s">
        <v>40</v>
      </c>
      <c r="C46" s="62">
        <f>C47</f>
        <v>1400000</v>
      </c>
      <c r="D46" s="24">
        <f>D47</f>
        <v>3500000</v>
      </c>
      <c r="E46" s="53">
        <f>E47</f>
        <v>3100000</v>
      </c>
    </row>
    <row r="47" spans="1:5" ht="48" customHeight="1">
      <c r="A47" s="39" t="s">
        <v>251</v>
      </c>
      <c r="B47" s="25" t="s">
        <v>161</v>
      </c>
      <c r="C47" s="61">
        <v>1400000</v>
      </c>
      <c r="D47" s="19">
        <v>3500000</v>
      </c>
      <c r="E47" s="52">
        <v>3100000</v>
      </c>
    </row>
    <row r="48" spans="1:5" ht="22.5">
      <c r="A48" s="40" t="s">
        <v>41</v>
      </c>
      <c r="B48" s="23" t="s">
        <v>42</v>
      </c>
      <c r="C48" s="61">
        <f>C49</f>
        <v>0</v>
      </c>
      <c r="D48" s="19">
        <f>D49</f>
        <v>0</v>
      </c>
      <c r="E48" s="52">
        <f>E49</f>
        <v>0</v>
      </c>
    </row>
    <row r="49" spans="1:5" ht="56.25">
      <c r="A49" s="40" t="s">
        <v>219</v>
      </c>
      <c r="B49" s="22" t="s">
        <v>218</v>
      </c>
      <c r="C49" s="61">
        <v>0</v>
      </c>
      <c r="D49" s="19">
        <v>0</v>
      </c>
      <c r="E49" s="52">
        <v>0</v>
      </c>
    </row>
    <row r="50" spans="1:5" s="2" customFormat="1" ht="13.5" customHeight="1">
      <c r="A50" s="36" t="s">
        <v>43</v>
      </c>
      <c r="B50" s="12" t="s">
        <v>44</v>
      </c>
      <c r="C50" s="58">
        <f>C51+C54</f>
        <v>808000</v>
      </c>
      <c r="D50" s="13">
        <f>D51+D54</f>
        <v>801000</v>
      </c>
      <c r="E50" s="49">
        <f>E51+E54</f>
        <v>794000</v>
      </c>
    </row>
    <row r="51" spans="1:5" s="7" customFormat="1" ht="13.5" customHeight="1">
      <c r="A51" s="37" t="s">
        <v>45</v>
      </c>
      <c r="B51" s="14" t="s">
        <v>46</v>
      </c>
      <c r="C51" s="59">
        <f t="shared" ref="C51:E52" si="0">C52</f>
        <v>32000</v>
      </c>
      <c r="D51" s="15">
        <f t="shared" si="0"/>
        <v>32000</v>
      </c>
      <c r="E51" s="50">
        <f t="shared" si="0"/>
        <v>32000</v>
      </c>
    </row>
    <row r="52" spans="1:5" ht="49.5" customHeight="1">
      <c r="A52" s="40" t="s">
        <v>47</v>
      </c>
      <c r="B52" s="23" t="s">
        <v>48</v>
      </c>
      <c r="C52" s="62">
        <f t="shared" si="0"/>
        <v>32000</v>
      </c>
      <c r="D52" s="24">
        <f t="shared" si="0"/>
        <v>32000</v>
      </c>
      <c r="E52" s="53">
        <f t="shared" si="0"/>
        <v>32000</v>
      </c>
    </row>
    <row r="53" spans="1:5" ht="72" customHeight="1">
      <c r="A53" s="40" t="s">
        <v>252</v>
      </c>
      <c r="B53" s="25" t="s">
        <v>162</v>
      </c>
      <c r="C53" s="61">
        <v>32000</v>
      </c>
      <c r="D53" s="19">
        <v>32000</v>
      </c>
      <c r="E53" s="52">
        <v>32000</v>
      </c>
    </row>
    <row r="54" spans="1:5" s="7" customFormat="1" ht="13.5" customHeight="1">
      <c r="A54" s="37" t="s">
        <v>49</v>
      </c>
      <c r="B54" s="14" t="s">
        <v>50</v>
      </c>
      <c r="C54" s="59">
        <f>C55+C58</f>
        <v>776000</v>
      </c>
      <c r="D54" s="15">
        <f>D55+D58</f>
        <v>769000</v>
      </c>
      <c r="E54" s="50">
        <f>E55+E58</f>
        <v>762000</v>
      </c>
    </row>
    <row r="55" spans="1:5" s="4" customFormat="1" ht="13.5" customHeight="1">
      <c r="A55" s="38" t="s">
        <v>51</v>
      </c>
      <c r="B55" s="16" t="s">
        <v>52</v>
      </c>
      <c r="C55" s="60">
        <f t="shared" ref="C55:E56" si="1">C56</f>
        <v>31000</v>
      </c>
      <c r="D55" s="17">
        <f t="shared" si="1"/>
        <v>31000</v>
      </c>
      <c r="E55" s="51">
        <f t="shared" si="1"/>
        <v>31000</v>
      </c>
    </row>
    <row r="56" spans="1:5" ht="40.5" customHeight="1">
      <c r="A56" s="40" t="s">
        <v>53</v>
      </c>
      <c r="B56" s="23" t="s">
        <v>54</v>
      </c>
      <c r="C56" s="62">
        <f t="shared" si="1"/>
        <v>31000</v>
      </c>
      <c r="D56" s="24">
        <f t="shared" si="1"/>
        <v>31000</v>
      </c>
      <c r="E56" s="53">
        <f t="shared" si="1"/>
        <v>31000</v>
      </c>
    </row>
    <row r="57" spans="1:5" ht="62.25" customHeight="1">
      <c r="A57" s="40" t="s">
        <v>146</v>
      </c>
      <c r="B57" s="25" t="s">
        <v>163</v>
      </c>
      <c r="C57" s="61">
        <v>31000</v>
      </c>
      <c r="D57" s="19">
        <v>31000</v>
      </c>
      <c r="E57" s="52">
        <v>31000</v>
      </c>
    </row>
    <row r="58" spans="1:5" s="4" customFormat="1" ht="13.5" customHeight="1">
      <c r="A58" s="38" t="s">
        <v>55</v>
      </c>
      <c r="B58" s="16" t="s">
        <v>56</v>
      </c>
      <c r="C58" s="60">
        <f>C60</f>
        <v>745000</v>
      </c>
      <c r="D58" s="17">
        <f>D60</f>
        <v>738000</v>
      </c>
      <c r="E58" s="51">
        <f>E60</f>
        <v>731000</v>
      </c>
    </row>
    <row r="59" spans="1:5" ht="42.75" customHeight="1">
      <c r="A59" s="40" t="s">
        <v>57</v>
      </c>
      <c r="B59" s="23" t="s">
        <v>58</v>
      </c>
      <c r="C59" s="62">
        <f>C60</f>
        <v>745000</v>
      </c>
      <c r="D59" s="24">
        <f>D60</f>
        <v>738000</v>
      </c>
      <c r="E59" s="53">
        <f>E60</f>
        <v>731000</v>
      </c>
    </row>
    <row r="60" spans="1:5" ht="63.75" customHeight="1">
      <c r="A60" s="40" t="s">
        <v>147</v>
      </c>
      <c r="B60" s="25" t="s">
        <v>164</v>
      </c>
      <c r="C60" s="61">
        <v>745000</v>
      </c>
      <c r="D60" s="19">
        <v>738000</v>
      </c>
      <c r="E60" s="52">
        <v>731000</v>
      </c>
    </row>
    <row r="61" spans="1:5" s="2" customFormat="1" ht="14.25" customHeight="1">
      <c r="A61" s="36" t="s">
        <v>59</v>
      </c>
      <c r="B61" s="12" t="s">
        <v>60</v>
      </c>
      <c r="C61" s="13">
        <v>0</v>
      </c>
      <c r="D61" s="13">
        <v>0</v>
      </c>
      <c r="E61" s="13">
        <v>0</v>
      </c>
    </row>
    <row r="62" spans="1:5" s="4" customFormat="1" ht="45">
      <c r="A62" s="38" t="s">
        <v>61</v>
      </c>
      <c r="B62" s="16" t="s">
        <v>62</v>
      </c>
      <c r="C62" s="60">
        <f>C63</f>
        <v>0</v>
      </c>
      <c r="D62" s="17">
        <f>D63</f>
        <v>0</v>
      </c>
      <c r="E62" s="51">
        <f>E63</f>
        <v>0</v>
      </c>
    </row>
    <row r="63" spans="1:5" ht="67.5">
      <c r="A63" s="40" t="s">
        <v>63</v>
      </c>
      <c r="B63" s="22" t="s">
        <v>276</v>
      </c>
      <c r="C63" s="61">
        <v>0</v>
      </c>
      <c r="D63" s="19">
        <v>0</v>
      </c>
      <c r="E63" s="52">
        <v>0</v>
      </c>
    </row>
    <row r="64" spans="1:5" s="2" customFormat="1" ht="33.75">
      <c r="A64" s="36" t="s">
        <v>64</v>
      </c>
      <c r="B64" s="12" t="s">
        <v>65</v>
      </c>
      <c r="C64" s="58">
        <f t="shared" ref="C64:E66" si="2">C65</f>
        <v>0</v>
      </c>
      <c r="D64" s="13">
        <f t="shared" si="2"/>
        <v>0</v>
      </c>
      <c r="E64" s="49">
        <f t="shared" si="2"/>
        <v>0</v>
      </c>
    </row>
    <row r="65" spans="1:5" s="4" customFormat="1">
      <c r="A65" s="38" t="s">
        <v>66</v>
      </c>
      <c r="B65" s="16" t="s">
        <v>67</v>
      </c>
      <c r="C65" s="60">
        <f t="shared" si="2"/>
        <v>0</v>
      </c>
      <c r="D65" s="17">
        <f t="shared" si="2"/>
        <v>0</v>
      </c>
      <c r="E65" s="51">
        <f t="shared" si="2"/>
        <v>0</v>
      </c>
    </row>
    <row r="66" spans="1:5" s="4" customFormat="1" ht="22.5">
      <c r="A66" s="38" t="s">
        <v>68</v>
      </c>
      <c r="B66" s="16" t="s">
        <v>69</v>
      </c>
      <c r="C66" s="60">
        <f t="shared" si="2"/>
        <v>0</v>
      </c>
      <c r="D66" s="17">
        <f t="shared" si="2"/>
        <v>0</v>
      </c>
      <c r="E66" s="51">
        <f t="shared" si="2"/>
        <v>0</v>
      </c>
    </row>
    <row r="67" spans="1:5" ht="33.75">
      <c r="A67" s="40" t="s">
        <v>70</v>
      </c>
      <c r="B67" s="23" t="s">
        <v>71</v>
      </c>
      <c r="C67" s="61">
        <v>0</v>
      </c>
      <c r="D67" s="19">
        <v>0</v>
      </c>
      <c r="E67" s="52">
        <v>0</v>
      </c>
    </row>
    <row r="68" spans="1:5" s="2" customFormat="1" ht="39.75" customHeight="1">
      <c r="A68" s="36" t="s">
        <v>72</v>
      </c>
      <c r="B68" s="12" t="s">
        <v>73</v>
      </c>
      <c r="C68" s="58">
        <f>C69+C74</f>
        <v>18000</v>
      </c>
      <c r="D68" s="13">
        <f>D69+D74</f>
        <v>18000</v>
      </c>
      <c r="E68" s="49">
        <f>E69+E74</f>
        <v>18000</v>
      </c>
    </row>
    <row r="69" spans="1:5" s="7" customFormat="1" ht="81.75" customHeight="1">
      <c r="A69" s="41" t="s">
        <v>74</v>
      </c>
      <c r="B69" s="14" t="s">
        <v>75</v>
      </c>
      <c r="C69" s="59">
        <f>C70+C72</f>
        <v>18000</v>
      </c>
      <c r="D69" s="15">
        <f>D70+D72</f>
        <v>18000</v>
      </c>
      <c r="E69" s="50">
        <f>E70+E72</f>
        <v>18000</v>
      </c>
    </row>
    <row r="70" spans="1:5" s="4" customFormat="1" ht="74.25" customHeight="1">
      <c r="A70" s="38" t="s">
        <v>76</v>
      </c>
      <c r="B70" s="16" t="s">
        <v>77</v>
      </c>
      <c r="C70" s="60">
        <f>C71</f>
        <v>0</v>
      </c>
      <c r="D70" s="17">
        <f>D71</f>
        <v>0</v>
      </c>
      <c r="E70" s="51">
        <f>E71</f>
        <v>0</v>
      </c>
    </row>
    <row r="71" spans="1:5" ht="74.25" customHeight="1">
      <c r="A71" s="40" t="s">
        <v>78</v>
      </c>
      <c r="B71" s="23" t="s">
        <v>79</v>
      </c>
      <c r="C71" s="61">
        <v>0</v>
      </c>
      <c r="D71" s="19">
        <v>0</v>
      </c>
      <c r="E71" s="52">
        <v>0</v>
      </c>
    </row>
    <row r="72" spans="1:5" s="4" customFormat="1" ht="81.75" customHeight="1">
      <c r="A72" s="42" t="s">
        <v>80</v>
      </c>
      <c r="B72" s="16" t="s">
        <v>81</v>
      </c>
      <c r="C72" s="60">
        <f>C73</f>
        <v>18000</v>
      </c>
      <c r="D72" s="17">
        <f>D73</f>
        <v>18000</v>
      </c>
      <c r="E72" s="51">
        <f>E73</f>
        <v>18000</v>
      </c>
    </row>
    <row r="73" spans="1:5" ht="66.75" customHeight="1">
      <c r="A73" s="43" t="s">
        <v>82</v>
      </c>
      <c r="B73" s="22" t="s">
        <v>277</v>
      </c>
      <c r="C73" s="61">
        <v>18000</v>
      </c>
      <c r="D73" s="19">
        <v>18000</v>
      </c>
      <c r="E73" s="52">
        <v>18000</v>
      </c>
    </row>
    <row r="74" spans="1:5" s="4" customFormat="1" ht="18.75" customHeight="1">
      <c r="A74" s="38" t="s">
        <v>83</v>
      </c>
      <c r="B74" s="16" t="s">
        <v>84</v>
      </c>
      <c r="C74" s="60">
        <f t="shared" ref="C74:E75" si="3">C75</f>
        <v>0</v>
      </c>
      <c r="D74" s="17">
        <f t="shared" si="3"/>
        <v>0</v>
      </c>
      <c r="E74" s="51">
        <f t="shared" si="3"/>
        <v>0</v>
      </c>
    </row>
    <row r="75" spans="1:5" s="4" customFormat="1" ht="15" customHeight="1">
      <c r="A75" s="38" t="s">
        <v>85</v>
      </c>
      <c r="B75" s="16" t="s">
        <v>86</v>
      </c>
      <c r="C75" s="60">
        <f t="shared" si="3"/>
        <v>0</v>
      </c>
      <c r="D75" s="17">
        <f t="shared" si="3"/>
        <v>0</v>
      </c>
      <c r="E75" s="51">
        <f t="shared" si="3"/>
        <v>0</v>
      </c>
    </row>
    <row r="76" spans="1:5" ht="16.5" customHeight="1">
      <c r="A76" s="40" t="s">
        <v>87</v>
      </c>
      <c r="B76" s="23" t="s">
        <v>88</v>
      </c>
      <c r="C76" s="61">
        <v>0</v>
      </c>
      <c r="D76" s="19">
        <v>0</v>
      </c>
      <c r="E76" s="52">
        <v>0</v>
      </c>
    </row>
    <row r="77" spans="1:5" ht="70.5" customHeight="1">
      <c r="A77" s="38" t="s">
        <v>87</v>
      </c>
      <c r="B77" s="16" t="s">
        <v>88</v>
      </c>
      <c r="C77" s="60">
        <v>0</v>
      </c>
      <c r="D77" s="17">
        <v>0</v>
      </c>
      <c r="E77" s="51">
        <v>0</v>
      </c>
    </row>
    <row r="78" spans="1:5" ht="70.5" customHeight="1">
      <c r="A78" s="40" t="s">
        <v>87</v>
      </c>
      <c r="B78" s="69">
        <v>1.2911109045099999E+19</v>
      </c>
      <c r="C78" s="61">
        <v>0</v>
      </c>
      <c r="D78" s="19">
        <v>0</v>
      </c>
      <c r="E78" s="52">
        <v>0</v>
      </c>
    </row>
    <row r="79" spans="1:5" s="2" customFormat="1" ht="12.75" customHeight="1">
      <c r="A79" s="36" t="s">
        <v>89</v>
      </c>
      <c r="B79" s="12" t="s">
        <v>90</v>
      </c>
      <c r="C79" s="58">
        <f>C80+C83</f>
        <v>0</v>
      </c>
      <c r="D79" s="13">
        <f>D80+D83</f>
        <v>0</v>
      </c>
      <c r="E79" s="49">
        <f>E80+E83</f>
        <v>0</v>
      </c>
    </row>
    <row r="80" spans="1:5" s="4" customFormat="1" ht="0.75" customHeight="1">
      <c r="A80" s="38" t="s">
        <v>91</v>
      </c>
      <c r="B80" s="16" t="s">
        <v>92</v>
      </c>
      <c r="C80" s="60">
        <f t="shared" ref="C80:E81" si="4">C81</f>
        <v>0</v>
      </c>
      <c r="D80" s="17">
        <f t="shared" si="4"/>
        <v>0</v>
      </c>
      <c r="E80" s="51">
        <f t="shared" si="4"/>
        <v>0</v>
      </c>
    </row>
    <row r="81" spans="1:5" s="4" customFormat="1" ht="12.75" customHeight="1">
      <c r="A81" s="38" t="s">
        <v>93</v>
      </c>
      <c r="B81" s="16" t="s">
        <v>94</v>
      </c>
      <c r="C81" s="60">
        <f t="shared" si="4"/>
        <v>0</v>
      </c>
      <c r="D81" s="17">
        <f t="shared" si="4"/>
        <v>0</v>
      </c>
      <c r="E81" s="51">
        <f t="shared" si="4"/>
        <v>0</v>
      </c>
    </row>
    <row r="82" spans="1:5" ht="13.5" customHeight="1">
      <c r="A82" s="40" t="s">
        <v>95</v>
      </c>
      <c r="B82" s="23" t="s">
        <v>96</v>
      </c>
      <c r="C82" s="61">
        <v>0</v>
      </c>
      <c r="D82" s="19">
        <v>0</v>
      </c>
      <c r="E82" s="52">
        <v>0</v>
      </c>
    </row>
    <row r="83" spans="1:5" s="7" customFormat="1" ht="14.25" customHeight="1">
      <c r="A83" s="37" t="s">
        <v>97</v>
      </c>
      <c r="B83" s="14" t="s">
        <v>98</v>
      </c>
      <c r="C83" s="59">
        <f t="shared" ref="C83:E84" si="5">C84</f>
        <v>0</v>
      </c>
      <c r="D83" s="15">
        <f t="shared" si="5"/>
        <v>0</v>
      </c>
      <c r="E83" s="50">
        <f t="shared" si="5"/>
        <v>0</v>
      </c>
    </row>
    <row r="84" spans="1:5" s="4" customFormat="1" ht="14.25" customHeight="1">
      <c r="A84" s="38" t="s">
        <v>99</v>
      </c>
      <c r="B84" s="16" t="s">
        <v>100</v>
      </c>
      <c r="C84" s="60">
        <f t="shared" si="5"/>
        <v>0</v>
      </c>
      <c r="D84" s="17">
        <f t="shared" si="5"/>
        <v>0</v>
      </c>
      <c r="E84" s="51">
        <f t="shared" si="5"/>
        <v>0</v>
      </c>
    </row>
    <row r="85" spans="1:5" ht="14.25" customHeight="1">
      <c r="A85" s="40" t="s">
        <v>101</v>
      </c>
      <c r="B85" s="70">
        <v>1.29113029951E+19</v>
      </c>
      <c r="C85" s="61">
        <v>0</v>
      </c>
      <c r="D85" s="19">
        <v>0</v>
      </c>
      <c r="E85" s="52">
        <v>0</v>
      </c>
    </row>
    <row r="86" spans="1:5" s="2" customFormat="1" ht="14.25" customHeight="1">
      <c r="A86" s="36" t="s">
        <v>102</v>
      </c>
      <c r="B86" s="12" t="s">
        <v>103</v>
      </c>
      <c r="C86" s="58">
        <f>C87+C89+C92</f>
        <v>0</v>
      </c>
      <c r="D86" s="13">
        <f>D87+D89+D92</f>
        <v>0</v>
      </c>
      <c r="E86" s="49">
        <f>E87+E89+E92</f>
        <v>0</v>
      </c>
    </row>
    <row r="87" spans="1:5" s="7" customFormat="1" ht="13.5" customHeight="1">
      <c r="A87" s="37" t="s">
        <v>104</v>
      </c>
      <c r="B87" s="14" t="s">
        <v>105</v>
      </c>
      <c r="C87" s="59">
        <f>C88</f>
        <v>0</v>
      </c>
      <c r="D87" s="15">
        <f>D88</f>
        <v>0</v>
      </c>
      <c r="E87" s="50">
        <f>E88</f>
        <v>0</v>
      </c>
    </row>
    <row r="88" spans="1:5" ht="13.5" customHeight="1">
      <c r="A88" s="39" t="s">
        <v>106</v>
      </c>
      <c r="B88" s="23" t="s">
        <v>107</v>
      </c>
      <c r="C88" s="61">
        <v>0</v>
      </c>
      <c r="D88" s="19">
        <v>0</v>
      </c>
      <c r="E88" s="52">
        <v>0</v>
      </c>
    </row>
    <row r="89" spans="1:5" s="7" customFormat="1" ht="14.25" customHeight="1">
      <c r="A89" s="37" t="s">
        <v>108</v>
      </c>
      <c r="B89" s="14" t="s">
        <v>109</v>
      </c>
      <c r="C89" s="59">
        <f t="shared" ref="C89:E90" si="6">C90</f>
        <v>0</v>
      </c>
      <c r="D89" s="15">
        <f t="shared" si="6"/>
        <v>0</v>
      </c>
      <c r="E89" s="50">
        <f t="shared" si="6"/>
        <v>0</v>
      </c>
    </row>
    <row r="90" spans="1:5" s="4" customFormat="1" ht="14.25" customHeight="1">
      <c r="A90" s="38" t="s">
        <v>110</v>
      </c>
      <c r="B90" s="16" t="s">
        <v>111</v>
      </c>
      <c r="C90" s="60">
        <f t="shared" si="6"/>
        <v>0</v>
      </c>
      <c r="D90" s="17">
        <f t="shared" si="6"/>
        <v>0</v>
      </c>
      <c r="E90" s="51">
        <f t="shared" si="6"/>
        <v>0</v>
      </c>
    </row>
    <row r="91" spans="1:5" ht="14.25" customHeight="1">
      <c r="A91" s="40" t="s">
        <v>112</v>
      </c>
      <c r="B91" s="25" t="s">
        <v>165</v>
      </c>
      <c r="C91" s="62">
        <v>0</v>
      </c>
      <c r="D91" s="24">
        <v>0</v>
      </c>
      <c r="E91" s="53">
        <v>0</v>
      </c>
    </row>
    <row r="92" spans="1:5" s="7" customFormat="1" ht="14.25" customHeight="1">
      <c r="A92" s="37" t="s">
        <v>150</v>
      </c>
      <c r="B92" s="14" t="s">
        <v>149</v>
      </c>
      <c r="C92" s="59">
        <f t="shared" ref="C92:E93" si="7">C93</f>
        <v>0</v>
      </c>
      <c r="D92" s="15">
        <f t="shared" si="7"/>
        <v>0</v>
      </c>
      <c r="E92" s="50">
        <f t="shared" si="7"/>
        <v>0</v>
      </c>
    </row>
    <row r="93" spans="1:5" s="4" customFormat="1" ht="14.25" customHeight="1">
      <c r="A93" s="38" t="s">
        <v>152</v>
      </c>
      <c r="B93" s="16" t="s">
        <v>153</v>
      </c>
      <c r="C93" s="60">
        <f t="shared" si="7"/>
        <v>0</v>
      </c>
      <c r="D93" s="17">
        <f t="shared" si="7"/>
        <v>0</v>
      </c>
      <c r="E93" s="51">
        <f t="shared" si="7"/>
        <v>0</v>
      </c>
    </row>
    <row r="94" spans="1:5" ht="14.25" customHeight="1">
      <c r="A94" s="40" t="s">
        <v>151</v>
      </c>
      <c r="B94" s="22" t="s">
        <v>278</v>
      </c>
      <c r="C94" s="61">
        <v>0</v>
      </c>
      <c r="D94" s="19">
        <v>0</v>
      </c>
      <c r="E94" s="52">
        <v>0</v>
      </c>
    </row>
    <row r="95" spans="1:5" s="2" customFormat="1" ht="14.25" customHeight="1">
      <c r="A95" s="36" t="s">
        <v>113</v>
      </c>
      <c r="B95" s="12" t="s">
        <v>114</v>
      </c>
      <c r="C95" s="13">
        <f>C96+C98+C100+C102+C104</f>
        <v>0</v>
      </c>
      <c r="D95" s="13">
        <f>D96+D98+D100+D102+D104</f>
        <v>0</v>
      </c>
      <c r="E95" s="13">
        <f>E96+E98+E100+E102+E104</f>
        <v>0</v>
      </c>
    </row>
    <row r="96" spans="1:5" s="4" customFormat="1" ht="14.25" customHeight="1">
      <c r="A96" s="38" t="s">
        <v>236</v>
      </c>
      <c r="B96" s="16" t="s">
        <v>237</v>
      </c>
      <c r="C96" s="60">
        <v>0</v>
      </c>
      <c r="D96" s="17">
        <v>0</v>
      </c>
      <c r="E96" s="51">
        <v>0</v>
      </c>
    </row>
    <row r="97" spans="1:5" s="6" customFormat="1" ht="14.25" customHeight="1">
      <c r="A97" s="45" t="s">
        <v>238</v>
      </c>
      <c r="B97" s="65" t="s">
        <v>239</v>
      </c>
      <c r="C97" s="67">
        <v>0</v>
      </c>
      <c r="D97" s="66">
        <v>0</v>
      </c>
      <c r="E97" s="68">
        <v>0</v>
      </c>
    </row>
    <row r="98" spans="1:5" s="4" customFormat="1" ht="21.75" customHeight="1">
      <c r="A98" s="38" t="s">
        <v>115</v>
      </c>
      <c r="B98" s="16" t="s">
        <v>116</v>
      </c>
      <c r="C98" s="60">
        <f>C99</f>
        <v>0</v>
      </c>
      <c r="D98" s="17">
        <f>D99</f>
        <v>0</v>
      </c>
      <c r="E98" s="51">
        <f>E99</f>
        <v>0</v>
      </c>
    </row>
    <row r="99" spans="1:5" ht="16.5" customHeight="1">
      <c r="A99" s="40" t="s">
        <v>117</v>
      </c>
      <c r="B99" s="23" t="s">
        <v>118</v>
      </c>
      <c r="C99" s="61">
        <v>0</v>
      </c>
      <c r="D99" s="19">
        <v>0</v>
      </c>
      <c r="E99" s="52">
        <v>0</v>
      </c>
    </row>
    <row r="100" spans="1:5" s="4" customFormat="1" ht="13.5" customHeight="1">
      <c r="A100" s="38" t="s">
        <v>119</v>
      </c>
      <c r="B100" s="16" t="s">
        <v>120</v>
      </c>
      <c r="C100" s="60">
        <f>C101</f>
        <v>0</v>
      </c>
      <c r="D100" s="17">
        <f>D101</f>
        <v>0</v>
      </c>
      <c r="E100" s="51">
        <f>E101</f>
        <v>0</v>
      </c>
    </row>
    <row r="101" spans="1:5" ht="13.5" customHeight="1">
      <c r="A101" s="40" t="s">
        <v>121</v>
      </c>
      <c r="B101" s="23" t="s">
        <v>122</v>
      </c>
      <c r="C101" s="61">
        <v>0</v>
      </c>
      <c r="D101" s="19">
        <v>0</v>
      </c>
      <c r="E101" s="52">
        <v>0</v>
      </c>
    </row>
    <row r="102" spans="1:5" s="4" customFormat="1" ht="14.25" customHeight="1">
      <c r="A102" s="38" t="s">
        <v>123</v>
      </c>
      <c r="B102" s="16" t="s">
        <v>124</v>
      </c>
      <c r="C102" s="60">
        <f>C103</f>
        <v>0</v>
      </c>
      <c r="D102" s="17">
        <f>D103</f>
        <v>0</v>
      </c>
      <c r="E102" s="51">
        <f>E103</f>
        <v>0</v>
      </c>
    </row>
    <row r="103" spans="1:5" ht="11.25" customHeight="1">
      <c r="A103" s="40" t="s">
        <v>125</v>
      </c>
      <c r="B103" s="23" t="s">
        <v>126</v>
      </c>
      <c r="C103" s="61">
        <v>0</v>
      </c>
      <c r="D103" s="19">
        <v>0</v>
      </c>
      <c r="E103" s="52">
        <v>0</v>
      </c>
    </row>
    <row r="104" spans="1:5" s="4" customFormat="1" ht="14.25" customHeight="1">
      <c r="A104" s="38" t="s">
        <v>242</v>
      </c>
      <c r="B104" s="16" t="s">
        <v>240</v>
      </c>
      <c r="C104" s="17">
        <f>C105</f>
        <v>0</v>
      </c>
      <c r="D104" s="17">
        <f>D105</f>
        <v>0</v>
      </c>
      <c r="E104" s="17">
        <f>E105</f>
        <v>0</v>
      </c>
    </row>
    <row r="105" spans="1:5" ht="14.25" customHeight="1">
      <c r="A105" s="40" t="s">
        <v>243</v>
      </c>
      <c r="B105" s="65" t="s">
        <v>241</v>
      </c>
      <c r="C105" s="61">
        <v>0</v>
      </c>
      <c r="D105" s="19">
        <v>0</v>
      </c>
      <c r="E105" s="52">
        <v>0</v>
      </c>
    </row>
    <row r="106" spans="1:5" s="2" customFormat="1" ht="14.25" customHeight="1">
      <c r="A106" s="36" t="s">
        <v>127</v>
      </c>
      <c r="B106" s="12" t="s">
        <v>128</v>
      </c>
      <c r="C106" s="58">
        <f t="shared" ref="C106:E107" si="8">C107</f>
        <v>583400</v>
      </c>
      <c r="D106" s="13">
        <f t="shared" si="8"/>
        <v>0</v>
      </c>
      <c r="E106" s="49">
        <f t="shared" si="8"/>
        <v>0</v>
      </c>
    </row>
    <row r="107" spans="1:5" s="4" customFormat="1" ht="14.25" customHeight="1">
      <c r="A107" s="38" t="s">
        <v>225</v>
      </c>
      <c r="B107" s="16" t="s">
        <v>224</v>
      </c>
      <c r="C107" s="60">
        <f t="shared" si="8"/>
        <v>583400</v>
      </c>
      <c r="D107" s="17">
        <f t="shared" si="8"/>
        <v>0</v>
      </c>
      <c r="E107" s="51">
        <f t="shared" si="8"/>
        <v>0</v>
      </c>
    </row>
    <row r="108" spans="1:5" ht="25.5" customHeight="1">
      <c r="A108" s="40" t="s">
        <v>226</v>
      </c>
      <c r="B108" s="70">
        <v>1.2911715030100001E+19</v>
      </c>
      <c r="C108" s="19">
        <f>C109+C110+C111+C112+C113+C114+C115++C116+C117+C118+C119+C120+C121+C122</f>
        <v>583400</v>
      </c>
      <c r="D108" s="19">
        <f>D109+D110+D111+D112+D113+D114+D115++D116+D117+D118+D119+D120+D121+D122</f>
        <v>0</v>
      </c>
      <c r="E108" s="33">
        <f>E109+E110+E111+E112+E113+E114+E115+E116+E117+E118+E119+E120+E121+E122</f>
        <v>0</v>
      </c>
    </row>
    <row r="109" spans="1:5" ht="37.5" customHeight="1">
      <c r="A109" s="40" t="s">
        <v>263</v>
      </c>
      <c r="B109" s="70">
        <v>1.2911715030100001E+19</v>
      </c>
      <c r="C109" s="61">
        <v>0</v>
      </c>
      <c r="D109" s="19">
        <v>0</v>
      </c>
      <c r="E109" s="52">
        <v>0</v>
      </c>
    </row>
    <row r="110" spans="1:5" ht="51.75" customHeight="1">
      <c r="A110" s="40" t="s">
        <v>227</v>
      </c>
      <c r="B110" s="70">
        <v>1.2911715030100001E+19</v>
      </c>
      <c r="C110" s="61">
        <v>0</v>
      </c>
      <c r="D110" s="19">
        <v>0</v>
      </c>
      <c r="E110" s="52">
        <v>0</v>
      </c>
    </row>
    <row r="111" spans="1:5" ht="51.75" customHeight="1">
      <c r="A111" s="40" t="s">
        <v>228</v>
      </c>
      <c r="B111" s="70">
        <v>1.2911715030100001E+19</v>
      </c>
      <c r="C111" s="61">
        <v>0</v>
      </c>
      <c r="D111" s="19">
        <v>0</v>
      </c>
      <c r="E111" s="52">
        <v>0</v>
      </c>
    </row>
    <row r="112" spans="1:5" ht="51.75" customHeight="1">
      <c r="A112" s="40" t="s">
        <v>229</v>
      </c>
      <c r="B112" s="70">
        <v>1.2911715030100001E+19</v>
      </c>
      <c r="C112" s="61">
        <v>0</v>
      </c>
      <c r="D112" s="19">
        <v>0</v>
      </c>
      <c r="E112" s="52">
        <v>0</v>
      </c>
    </row>
    <row r="113" spans="1:5" ht="51.75" customHeight="1">
      <c r="A113" s="40" t="s">
        <v>230</v>
      </c>
      <c r="B113" s="70">
        <v>1.2911715030100001E+19</v>
      </c>
      <c r="C113" s="61">
        <v>0</v>
      </c>
      <c r="D113" s="19">
        <v>0</v>
      </c>
      <c r="E113" s="52">
        <v>0</v>
      </c>
    </row>
    <row r="114" spans="1:5" ht="37.5" customHeight="1">
      <c r="A114" s="40" t="s">
        <v>264</v>
      </c>
      <c r="B114" s="70">
        <v>1.2911715030100001E+19</v>
      </c>
      <c r="C114" s="61">
        <v>0</v>
      </c>
      <c r="D114" s="19">
        <v>0</v>
      </c>
      <c r="E114" s="52">
        <v>0</v>
      </c>
    </row>
    <row r="115" spans="1:5" ht="37.5" customHeight="1">
      <c r="A115" s="40" t="s">
        <v>265</v>
      </c>
      <c r="B115" s="70">
        <v>1.2911715030100001E+19</v>
      </c>
      <c r="C115" s="61">
        <v>0</v>
      </c>
      <c r="D115" s="19">
        <v>0</v>
      </c>
      <c r="E115" s="52">
        <v>0</v>
      </c>
    </row>
    <row r="116" spans="1:5" ht="37.5" customHeight="1">
      <c r="A116" s="40" t="s">
        <v>266</v>
      </c>
      <c r="B116" s="70">
        <v>1.2911715030100001E+19</v>
      </c>
      <c r="C116" s="61">
        <v>0</v>
      </c>
      <c r="D116" s="19">
        <v>0</v>
      </c>
      <c r="E116" s="52">
        <v>0</v>
      </c>
    </row>
    <row r="117" spans="1:5" ht="46.5" customHeight="1">
      <c r="A117" s="40" t="s">
        <v>267</v>
      </c>
      <c r="B117" s="70">
        <v>1.2911715030100001E+19</v>
      </c>
      <c r="C117" s="61">
        <v>0</v>
      </c>
      <c r="D117" s="19">
        <v>0</v>
      </c>
      <c r="E117" s="52">
        <v>0</v>
      </c>
    </row>
    <row r="118" spans="1:5" ht="37.5" customHeight="1">
      <c r="A118" s="40" t="s">
        <v>268</v>
      </c>
      <c r="B118" s="70">
        <v>1.2911715030100001E+19</v>
      </c>
      <c r="C118" s="61">
        <v>0</v>
      </c>
      <c r="D118" s="19">
        <v>0</v>
      </c>
      <c r="E118" s="52">
        <v>0</v>
      </c>
    </row>
    <row r="119" spans="1:5" ht="37.5" customHeight="1">
      <c r="A119" s="40" t="s">
        <v>269</v>
      </c>
      <c r="B119" s="70">
        <v>1.2911715030100001E+19</v>
      </c>
      <c r="C119" s="61">
        <v>0</v>
      </c>
      <c r="D119" s="19">
        <v>0</v>
      </c>
      <c r="E119" s="52">
        <v>0</v>
      </c>
    </row>
    <row r="120" spans="1:5" ht="37.5" customHeight="1">
      <c r="A120" s="40" t="s">
        <v>231</v>
      </c>
      <c r="B120" s="70">
        <v>1.2911715030100001E+19</v>
      </c>
      <c r="C120" s="61">
        <f>158900+380000</f>
        <v>538900</v>
      </c>
      <c r="D120" s="19">
        <v>0</v>
      </c>
      <c r="E120" s="52">
        <v>0</v>
      </c>
    </row>
    <row r="121" spans="1:5" ht="37.5" customHeight="1">
      <c r="A121" s="40" t="s">
        <v>232</v>
      </c>
      <c r="B121" s="70">
        <v>1.2911715030100001E+19</v>
      </c>
      <c r="C121" s="61">
        <v>0</v>
      </c>
      <c r="D121" s="19">
        <v>0</v>
      </c>
      <c r="E121" s="52">
        <v>0</v>
      </c>
    </row>
    <row r="122" spans="1:5" ht="48.75" customHeight="1">
      <c r="A122" s="40" t="s">
        <v>270</v>
      </c>
      <c r="B122" s="70">
        <v>1.2911715030100001E+19</v>
      </c>
      <c r="C122" s="61">
        <f>24500+20000</f>
        <v>44500</v>
      </c>
      <c r="D122" s="19">
        <v>0</v>
      </c>
      <c r="E122" s="52">
        <v>0</v>
      </c>
    </row>
    <row r="123" spans="1:5" s="1" customFormat="1" ht="14.25" customHeight="1">
      <c r="A123" s="35" t="s">
        <v>129</v>
      </c>
      <c r="B123" s="10" t="s">
        <v>130</v>
      </c>
      <c r="C123" s="57">
        <f>C124+C161+C164</f>
        <v>3446310</v>
      </c>
      <c r="D123" s="11">
        <f>D124+D161+D164</f>
        <v>1173300</v>
      </c>
      <c r="E123" s="48">
        <f>E124+E161+E164</f>
        <v>1484200</v>
      </c>
    </row>
    <row r="124" spans="1:5" s="2" customFormat="1" ht="36.75" customHeight="1">
      <c r="A124" s="36" t="s">
        <v>131</v>
      </c>
      <c r="B124" s="12" t="s">
        <v>132</v>
      </c>
      <c r="C124" s="58">
        <f>C125+C132+C153+C156</f>
        <v>3446310</v>
      </c>
      <c r="D124" s="13">
        <f>D125+D132+D153+D156</f>
        <v>1173300</v>
      </c>
      <c r="E124" s="49">
        <f>E125+E132+E153+E156</f>
        <v>1484200</v>
      </c>
    </row>
    <row r="125" spans="1:5" s="8" customFormat="1" ht="26.25" customHeight="1">
      <c r="A125" s="44" t="s">
        <v>133</v>
      </c>
      <c r="B125" s="27" t="s">
        <v>172</v>
      </c>
      <c r="C125" s="63">
        <f>C126+C128+C130</f>
        <v>1875000</v>
      </c>
      <c r="D125" s="28">
        <f>D126+D128+D130</f>
        <v>1065000</v>
      </c>
      <c r="E125" s="54">
        <f>E126+E128+E130</f>
        <v>1020000</v>
      </c>
    </row>
    <row r="126" spans="1:5" s="4" customFormat="1" ht="26.25" customHeight="1">
      <c r="A126" s="38" t="s">
        <v>235</v>
      </c>
      <c r="B126" s="16" t="s">
        <v>233</v>
      </c>
      <c r="C126" s="60">
        <f t="shared" ref="C126:E130" si="9">C127</f>
        <v>1640000</v>
      </c>
      <c r="D126" s="17">
        <f t="shared" si="9"/>
        <v>1065000</v>
      </c>
      <c r="E126" s="51">
        <f t="shared" si="9"/>
        <v>1020000</v>
      </c>
    </row>
    <row r="127" spans="1:5" ht="39" customHeight="1">
      <c r="A127" s="40" t="s">
        <v>234</v>
      </c>
      <c r="B127" s="22" t="s">
        <v>279</v>
      </c>
      <c r="C127" s="61">
        <v>1640000</v>
      </c>
      <c r="D127" s="19">
        <v>1065000</v>
      </c>
      <c r="E127" s="52">
        <v>1020000</v>
      </c>
    </row>
    <row r="128" spans="1:5" s="4" customFormat="1" ht="26.25" customHeight="1">
      <c r="A128" s="38" t="s">
        <v>134</v>
      </c>
      <c r="B128" s="16" t="s">
        <v>173</v>
      </c>
      <c r="C128" s="60">
        <f t="shared" si="9"/>
        <v>0</v>
      </c>
      <c r="D128" s="17">
        <f t="shared" si="9"/>
        <v>0</v>
      </c>
      <c r="E128" s="51">
        <f t="shared" si="9"/>
        <v>0</v>
      </c>
    </row>
    <row r="129" spans="1:5" ht="26.25" customHeight="1">
      <c r="A129" s="40" t="s">
        <v>135</v>
      </c>
      <c r="B129" s="22" t="s">
        <v>280</v>
      </c>
      <c r="C129" s="61">
        <v>0</v>
      </c>
      <c r="D129" s="19">
        <v>0</v>
      </c>
      <c r="E129" s="52">
        <v>0</v>
      </c>
    </row>
    <row r="130" spans="1:5" s="4" customFormat="1" ht="46.5" customHeight="1">
      <c r="A130" s="38" t="s">
        <v>205</v>
      </c>
      <c r="B130" s="16" t="s">
        <v>204</v>
      </c>
      <c r="C130" s="60">
        <f t="shared" si="9"/>
        <v>235000</v>
      </c>
      <c r="D130" s="17">
        <f t="shared" si="9"/>
        <v>0</v>
      </c>
      <c r="E130" s="51">
        <f t="shared" si="9"/>
        <v>0</v>
      </c>
    </row>
    <row r="131" spans="1:5" ht="39" customHeight="1">
      <c r="A131" s="40" t="s">
        <v>206</v>
      </c>
      <c r="B131" s="22" t="s">
        <v>281</v>
      </c>
      <c r="C131" s="61">
        <v>235000</v>
      </c>
      <c r="D131" s="19">
        <v>0</v>
      </c>
      <c r="E131" s="52">
        <v>0</v>
      </c>
    </row>
    <row r="132" spans="1:5" s="8" customFormat="1" ht="27.75" customHeight="1">
      <c r="A132" s="44" t="s">
        <v>169</v>
      </c>
      <c r="B132" s="29" t="s">
        <v>174</v>
      </c>
      <c r="C132" s="28">
        <f>C133+C135+C137+C139+C141+C143+C145+C147+C149+C151</f>
        <v>959800</v>
      </c>
      <c r="D132" s="28">
        <f>D133+D135+D137+D139+D141+D143+D145+D147+D149+D151</f>
        <v>0</v>
      </c>
      <c r="E132" s="34">
        <f>E133+E135+E137+E139+E141+E143+E145+E147+E149+E151</f>
        <v>352100</v>
      </c>
    </row>
    <row r="133" spans="1:5" s="4" customFormat="1" ht="36" customHeight="1">
      <c r="A133" s="38" t="s">
        <v>197</v>
      </c>
      <c r="B133" s="30" t="s">
        <v>196</v>
      </c>
      <c r="C133" s="60">
        <f>C134</f>
        <v>0</v>
      </c>
      <c r="D133" s="17">
        <f>D134</f>
        <v>0</v>
      </c>
      <c r="E133" s="51">
        <f>E134</f>
        <v>0</v>
      </c>
    </row>
    <row r="134" spans="1:5" s="3" customFormat="1" ht="36" customHeight="1">
      <c r="A134" s="39" t="s">
        <v>198</v>
      </c>
      <c r="B134" s="22" t="s">
        <v>282</v>
      </c>
      <c r="C134" s="61">
        <v>0</v>
      </c>
      <c r="D134" s="19">
        <v>0</v>
      </c>
      <c r="E134" s="52">
        <v>0</v>
      </c>
    </row>
    <row r="135" spans="1:5" s="4" customFormat="1" ht="72.75" customHeight="1">
      <c r="A135" s="38" t="s">
        <v>170</v>
      </c>
      <c r="B135" s="30" t="s">
        <v>175</v>
      </c>
      <c r="C135" s="60">
        <f>C136</f>
        <v>0</v>
      </c>
      <c r="D135" s="17">
        <f>D136</f>
        <v>0</v>
      </c>
      <c r="E135" s="51">
        <f>E136</f>
        <v>0</v>
      </c>
    </row>
    <row r="136" spans="1:5" s="6" customFormat="1" ht="72.75" customHeight="1">
      <c r="A136" s="45" t="s">
        <v>171</v>
      </c>
      <c r="B136" s="22" t="s">
        <v>283</v>
      </c>
      <c r="C136" s="61">
        <v>0</v>
      </c>
      <c r="D136" s="19">
        <v>0</v>
      </c>
      <c r="E136" s="52">
        <v>0</v>
      </c>
    </row>
    <row r="137" spans="1:5" s="4" customFormat="1" ht="106.5" customHeight="1">
      <c r="A137" s="38" t="s">
        <v>221</v>
      </c>
      <c r="B137" s="30" t="s">
        <v>222</v>
      </c>
      <c r="C137" s="60">
        <f>C138</f>
        <v>0</v>
      </c>
      <c r="D137" s="17">
        <f>D138</f>
        <v>0</v>
      </c>
      <c r="E137" s="51">
        <f>E138</f>
        <v>0</v>
      </c>
    </row>
    <row r="138" spans="1:5" s="6" customFormat="1" ht="106.5" customHeight="1">
      <c r="A138" s="45" t="s">
        <v>220</v>
      </c>
      <c r="B138" s="22" t="s">
        <v>284</v>
      </c>
      <c r="C138" s="61">
        <v>0</v>
      </c>
      <c r="D138" s="19">
        <v>0</v>
      </c>
      <c r="E138" s="52">
        <v>0</v>
      </c>
    </row>
    <row r="139" spans="1:5" s="4" customFormat="1" ht="84.75" customHeight="1">
      <c r="A139" s="38" t="s">
        <v>213</v>
      </c>
      <c r="B139" s="30" t="s">
        <v>210</v>
      </c>
      <c r="C139" s="60">
        <f>C140</f>
        <v>0</v>
      </c>
      <c r="D139" s="17">
        <f>D140</f>
        <v>0</v>
      </c>
      <c r="E139" s="51">
        <f>E140</f>
        <v>0</v>
      </c>
    </row>
    <row r="140" spans="1:5" s="6" customFormat="1" ht="84.75" customHeight="1">
      <c r="A140" s="45" t="s">
        <v>212</v>
      </c>
      <c r="B140" s="22" t="s">
        <v>211</v>
      </c>
      <c r="C140" s="61">
        <v>0</v>
      </c>
      <c r="D140" s="19">
        <v>0</v>
      </c>
      <c r="E140" s="52">
        <v>0</v>
      </c>
    </row>
    <row r="141" spans="1:5" s="4" customFormat="1" ht="60.75" customHeight="1">
      <c r="A141" s="38" t="s">
        <v>209</v>
      </c>
      <c r="B141" s="30" t="s">
        <v>207</v>
      </c>
      <c r="C141" s="60">
        <f>C142</f>
        <v>0</v>
      </c>
      <c r="D141" s="17">
        <f>D142</f>
        <v>0</v>
      </c>
      <c r="E141" s="51">
        <f>E142</f>
        <v>0</v>
      </c>
    </row>
    <row r="142" spans="1:5" s="6" customFormat="1" ht="60.75" customHeight="1">
      <c r="A142" s="45" t="s">
        <v>208</v>
      </c>
      <c r="B142" s="22" t="s">
        <v>285</v>
      </c>
      <c r="C142" s="61">
        <v>0</v>
      </c>
      <c r="D142" s="19">
        <v>0</v>
      </c>
      <c r="E142" s="52">
        <v>0</v>
      </c>
    </row>
    <row r="143" spans="1:5" s="4" customFormat="1" ht="16.5" customHeight="1">
      <c r="A143" s="38" t="s">
        <v>200</v>
      </c>
      <c r="B143" s="30" t="s">
        <v>199</v>
      </c>
      <c r="C143" s="60">
        <f>C144</f>
        <v>0</v>
      </c>
      <c r="D143" s="17">
        <f>D144</f>
        <v>0</v>
      </c>
      <c r="E143" s="51">
        <f>E144</f>
        <v>0</v>
      </c>
    </row>
    <row r="144" spans="1:5" s="6" customFormat="1" ht="26.25" customHeight="1">
      <c r="A144" s="45" t="s">
        <v>201</v>
      </c>
      <c r="B144" s="22" t="s">
        <v>286</v>
      </c>
      <c r="C144" s="61">
        <v>0</v>
      </c>
      <c r="D144" s="19">
        <v>0</v>
      </c>
      <c r="E144" s="52">
        <v>0</v>
      </c>
    </row>
    <row r="145" spans="1:5" s="4" customFormat="1" ht="25.5" customHeight="1">
      <c r="A145" s="38" t="s">
        <v>245</v>
      </c>
      <c r="B145" s="30" t="s">
        <v>176</v>
      </c>
      <c r="C145" s="60">
        <f>C146</f>
        <v>0</v>
      </c>
      <c r="D145" s="17">
        <f>D146</f>
        <v>0</v>
      </c>
      <c r="E145" s="51">
        <f>E146</f>
        <v>0</v>
      </c>
    </row>
    <row r="146" spans="1:5" s="6" customFormat="1" ht="37.5" customHeight="1">
      <c r="A146" s="45" t="s">
        <v>246</v>
      </c>
      <c r="B146" s="22" t="s">
        <v>287</v>
      </c>
      <c r="C146" s="61">
        <v>0</v>
      </c>
      <c r="D146" s="19">
        <v>0</v>
      </c>
      <c r="E146" s="52">
        <v>0</v>
      </c>
    </row>
    <row r="147" spans="1:5" s="4" customFormat="1" ht="27.75" customHeight="1">
      <c r="A147" s="38" t="s">
        <v>247</v>
      </c>
      <c r="B147" s="30" t="s">
        <v>223</v>
      </c>
      <c r="C147" s="60">
        <f t="shared" ref="C147:E149" si="10">C148</f>
        <v>0</v>
      </c>
      <c r="D147" s="17">
        <f t="shared" si="10"/>
        <v>0</v>
      </c>
      <c r="E147" s="51">
        <f t="shared" si="10"/>
        <v>0</v>
      </c>
    </row>
    <row r="148" spans="1:5" s="6" customFormat="1" ht="37.5" customHeight="1">
      <c r="A148" s="45" t="s">
        <v>248</v>
      </c>
      <c r="B148" s="22" t="s">
        <v>288</v>
      </c>
      <c r="C148" s="61">
        <v>0</v>
      </c>
      <c r="D148" s="19">
        <v>0</v>
      </c>
      <c r="E148" s="52">
        <v>0</v>
      </c>
    </row>
    <row r="149" spans="1:5" s="4" customFormat="1" ht="59.25" customHeight="1">
      <c r="A149" s="38" t="s">
        <v>262</v>
      </c>
      <c r="B149" s="30" t="s">
        <v>260</v>
      </c>
      <c r="C149" s="60">
        <f t="shared" si="10"/>
        <v>0</v>
      </c>
      <c r="D149" s="17">
        <f t="shared" si="10"/>
        <v>0</v>
      </c>
      <c r="E149" s="51">
        <f t="shared" si="10"/>
        <v>0</v>
      </c>
    </row>
    <row r="150" spans="1:5" s="6" customFormat="1" ht="63" customHeight="1">
      <c r="A150" s="45" t="s">
        <v>261</v>
      </c>
      <c r="B150" s="22" t="s">
        <v>289</v>
      </c>
      <c r="C150" s="61">
        <v>0</v>
      </c>
      <c r="D150" s="19">
        <v>0</v>
      </c>
      <c r="E150" s="52">
        <v>0</v>
      </c>
    </row>
    <row r="151" spans="1:5" s="4" customFormat="1" ht="14.25" customHeight="1">
      <c r="A151" s="38" t="s">
        <v>168</v>
      </c>
      <c r="B151" s="30" t="s">
        <v>177</v>
      </c>
      <c r="C151" s="60">
        <f>C152</f>
        <v>959800</v>
      </c>
      <c r="D151" s="17">
        <f>D152</f>
        <v>0</v>
      </c>
      <c r="E151" s="51">
        <f>E152</f>
        <v>352100</v>
      </c>
    </row>
    <row r="152" spans="1:5" ht="14.25" customHeight="1">
      <c r="A152" s="40" t="s">
        <v>167</v>
      </c>
      <c r="B152" s="22" t="s">
        <v>290</v>
      </c>
      <c r="C152" s="61">
        <v>959800</v>
      </c>
      <c r="D152" s="19"/>
      <c r="E152" s="52">
        <v>352100</v>
      </c>
    </row>
    <row r="153" spans="1:5" s="8" customFormat="1" ht="27.75" customHeight="1">
      <c r="A153" s="44" t="s">
        <v>136</v>
      </c>
      <c r="B153" s="27" t="s">
        <v>178</v>
      </c>
      <c r="C153" s="63">
        <f t="shared" ref="C153:E154" si="11">C154</f>
        <v>104800</v>
      </c>
      <c r="D153" s="28">
        <f t="shared" si="11"/>
        <v>108300</v>
      </c>
      <c r="E153" s="54">
        <f t="shared" si="11"/>
        <v>112100</v>
      </c>
    </row>
    <row r="154" spans="1:5" s="4" customFormat="1" ht="39.75" customHeight="1">
      <c r="A154" s="38" t="s">
        <v>249</v>
      </c>
      <c r="B154" s="16" t="s">
        <v>179</v>
      </c>
      <c r="C154" s="60">
        <f t="shared" si="11"/>
        <v>104800</v>
      </c>
      <c r="D154" s="17">
        <f t="shared" si="11"/>
        <v>108300</v>
      </c>
      <c r="E154" s="51">
        <f t="shared" si="11"/>
        <v>112100</v>
      </c>
    </row>
    <row r="155" spans="1:5" ht="51.75" customHeight="1">
      <c r="A155" s="40" t="s">
        <v>250</v>
      </c>
      <c r="B155" s="22" t="s">
        <v>291</v>
      </c>
      <c r="C155" s="19">
        <v>104800</v>
      </c>
      <c r="D155" s="19">
        <v>108300</v>
      </c>
      <c r="E155" s="33">
        <v>112100</v>
      </c>
    </row>
    <row r="156" spans="1:5" s="8" customFormat="1" ht="14.25" customHeight="1">
      <c r="A156" s="44" t="s">
        <v>137</v>
      </c>
      <c r="B156" s="27" t="s">
        <v>180</v>
      </c>
      <c r="C156" s="63">
        <f>C157+C159</f>
        <v>506710</v>
      </c>
      <c r="D156" s="28">
        <f>D157+D159</f>
        <v>0</v>
      </c>
      <c r="E156" s="54">
        <f>E157+E159</f>
        <v>0</v>
      </c>
    </row>
    <row r="157" spans="1:5" s="4" customFormat="1" ht="63" customHeight="1">
      <c r="A157" s="38" t="s">
        <v>138</v>
      </c>
      <c r="B157" s="16" t="s">
        <v>181</v>
      </c>
      <c r="C157" s="60">
        <f>C158</f>
        <v>0</v>
      </c>
      <c r="D157" s="17">
        <f>D158</f>
        <v>0</v>
      </c>
      <c r="E157" s="51">
        <f>E158</f>
        <v>0</v>
      </c>
    </row>
    <row r="158" spans="1:5" ht="63" customHeight="1">
      <c r="A158" s="40" t="s">
        <v>139</v>
      </c>
      <c r="B158" s="22" t="s">
        <v>292</v>
      </c>
      <c r="C158" s="61">
        <v>0</v>
      </c>
      <c r="D158" s="19">
        <v>0</v>
      </c>
      <c r="E158" s="52">
        <v>0</v>
      </c>
    </row>
    <row r="159" spans="1:5" s="4" customFormat="1" ht="25.5" customHeight="1">
      <c r="A159" s="38" t="s">
        <v>140</v>
      </c>
      <c r="B159" s="16" t="s">
        <v>182</v>
      </c>
      <c r="C159" s="60">
        <f>C160</f>
        <v>506710</v>
      </c>
      <c r="D159" s="17">
        <f>D160</f>
        <v>0</v>
      </c>
      <c r="E159" s="51">
        <f>E160</f>
        <v>0</v>
      </c>
    </row>
    <row r="160" spans="1:5" ht="25.5" customHeight="1">
      <c r="A160" s="40" t="s">
        <v>141</v>
      </c>
      <c r="B160" s="22" t="s">
        <v>293</v>
      </c>
      <c r="C160" s="61">
        <v>506710</v>
      </c>
      <c r="D160" s="19">
        <v>0</v>
      </c>
      <c r="E160" s="52">
        <v>0</v>
      </c>
    </row>
    <row r="161" spans="1:5" s="5" customFormat="1" ht="27" customHeight="1">
      <c r="A161" s="46" t="s">
        <v>144</v>
      </c>
      <c r="B161" s="31" t="s">
        <v>184</v>
      </c>
      <c r="C161" s="64">
        <f t="shared" ref="C161:E162" si="12">C162</f>
        <v>0</v>
      </c>
      <c r="D161" s="32">
        <f t="shared" si="12"/>
        <v>0</v>
      </c>
      <c r="E161" s="55">
        <f t="shared" si="12"/>
        <v>0</v>
      </c>
    </row>
    <row r="162" spans="1:5" s="4" customFormat="1" ht="27" customHeight="1">
      <c r="A162" s="38" t="s">
        <v>148</v>
      </c>
      <c r="B162" s="16" t="s">
        <v>183</v>
      </c>
      <c r="C162" s="60">
        <f t="shared" si="12"/>
        <v>0</v>
      </c>
      <c r="D162" s="17">
        <f t="shared" si="12"/>
        <v>0</v>
      </c>
      <c r="E162" s="51">
        <f t="shared" si="12"/>
        <v>0</v>
      </c>
    </row>
    <row r="163" spans="1:5" ht="36" customHeight="1">
      <c r="A163" s="40" t="s">
        <v>145</v>
      </c>
      <c r="B163" s="70">
        <v>1.29204050991E+19</v>
      </c>
      <c r="C163" s="61">
        <v>0</v>
      </c>
      <c r="D163" s="19">
        <v>0</v>
      </c>
      <c r="E163" s="52">
        <v>0</v>
      </c>
    </row>
    <row r="164" spans="1:5" s="5" customFormat="1" ht="15.75" customHeight="1">
      <c r="A164" s="46" t="s">
        <v>142</v>
      </c>
      <c r="B164" s="31" t="s">
        <v>185</v>
      </c>
      <c r="C164" s="64">
        <f t="shared" ref="C164:E165" si="13">C165</f>
        <v>0</v>
      </c>
      <c r="D164" s="32">
        <f t="shared" si="13"/>
        <v>0</v>
      </c>
      <c r="E164" s="55">
        <f t="shared" si="13"/>
        <v>0</v>
      </c>
    </row>
    <row r="165" spans="1:5" s="7" customFormat="1" ht="13.5" customHeight="1">
      <c r="A165" s="37" t="s">
        <v>143</v>
      </c>
      <c r="B165" s="14" t="s">
        <v>186</v>
      </c>
      <c r="C165" s="59">
        <f t="shared" si="13"/>
        <v>0</v>
      </c>
      <c r="D165" s="15">
        <f t="shared" si="13"/>
        <v>0</v>
      </c>
      <c r="E165" s="50">
        <f t="shared" si="13"/>
        <v>0</v>
      </c>
    </row>
    <row r="166" spans="1:5" ht="13.5" customHeight="1">
      <c r="A166" s="40" t="s">
        <v>143</v>
      </c>
      <c r="B166" s="22" t="s">
        <v>187</v>
      </c>
      <c r="C166" s="61"/>
      <c r="D166" s="19"/>
      <c r="E166" s="52"/>
    </row>
    <row r="167" spans="1:5" s="3" customFormat="1"/>
    <row r="168" spans="1:5" s="3" customFormat="1"/>
  </sheetData>
  <autoFilter ref="B10:E166"/>
  <mergeCells count="3">
    <mergeCell ref="A9:A10"/>
    <mergeCell ref="C9:E9"/>
    <mergeCell ref="A6:E6"/>
  </mergeCells>
  <pageMargins left="0.11811023622047245" right="0.11811023622047245" top="0.15748031496062992" bottom="0.15748031496062992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2022-2024</vt:lpstr>
      <vt:lpstr>'2022-2024'!Заголовки_для_печати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Samsung</cp:lastModifiedBy>
  <cp:lastPrinted>2022-01-21T09:18:15Z</cp:lastPrinted>
  <dcterms:created xsi:type="dcterms:W3CDTF">2017-01-12T04:27:35Z</dcterms:created>
  <dcterms:modified xsi:type="dcterms:W3CDTF">2022-08-10T05:10:09Z</dcterms:modified>
</cp:coreProperties>
</file>